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sproatsg\Downloads\"/>
    </mc:Choice>
  </mc:AlternateContent>
  <xr:revisionPtr revIDLastSave="0" documentId="8_{5F78EBE1-1614-4D29-9875-ACB5A45BD3AD}" xr6:coauthVersionLast="47" xr6:coauthVersionMax="47" xr10:uidLastSave="{00000000-0000-0000-0000-000000000000}"/>
  <bookViews>
    <workbookView xWindow="29580" yWindow="780" windowWidth="21600" windowHeight="15135" xr2:uid="{689F6895-8E7A-4CE8-97D1-5E2DE51D703C}"/>
  </bookViews>
  <sheets>
    <sheet name="Metadata" sheetId="3" r:id="rId1"/>
    <sheet name="Chart" sheetId="1" r:id="rId2"/>
    <sheet name="Data" sheetId="5" r:id="rId3"/>
    <sheet name="sic2007-components-of-gva-2024-" sheetId="6" r:id="rId4"/>
    <sheet name="gva-in-real-terms-index-numbers" sheetId="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5" l="1"/>
  <c r="F5" i="5"/>
  <c r="E5" i="5"/>
  <c r="D5" i="5"/>
  <c r="G4" i="5"/>
  <c r="F4" i="5"/>
  <c r="E4" i="5"/>
  <c r="D4" i="5"/>
  <c r="D6" i="5" s="1"/>
  <c r="B32" i="5" s="1"/>
  <c r="G3" i="5"/>
  <c r="F3" i="5"/>
  <c r="E3" i="5"/>
  <c r="E6" i="5" s="1"/>
  <c r="B33" i="5" s="1"/>
  <c r="D3" i="5"/>
  <c r="F6" i="5" l="1"/>
  <c r="B34" i="5" s="1"/>
  <c r="G6" i="5"/>
  <c r="B35" i="5" s="1"/>
  <c r="B26" i="5"/>
  <c r="B18" i="5"/>
  <c r="B10" i="5"/>
  <c r="B24" i="5"/>
  <c r="B30" i="5"/>
  <c r="B29" i="5"/>
  <c r="B21" i="5"/>
  <c r="B13" i="5"/>
  <c r="B20" i="5"/>
  <c r="B12" i="5"/>
  <c r="B27" i="5"/>
  <c r="B11" i="5"/>
  <c r="B25" i="5"/>
  <c r="B17" i="5"/>
  <c r="B9" i="5"/>
  <c r="B16" i="5"/>
  <c r="B31" i="5"/>
  <c r="B23" i="5"/>
  <c r="B15" i="5"/>
  <c r="B22" i="5"/>
  <c r="B14" i="5"/>
  <c r="B28" i="5"/>
  <c r="B19" i="5"/>
</calcChain>
</file>

<file path=xl/sharedStrings.xml><?xml version="1.0" encoding="utf-8"?>
<sst xmlns="http://schemas.openxmlformats.org/spreadsheetml/2006/main" count="187" uniqueCount="150">
  <si>
    <t xml:space="preserve">Metadata: </t>
  </si>
  <si>
    <t>Date produced</t>
  </si>
  <si>
    <t>Data source:</t>
  </si>
  <si>
    <t>Statistical disclosure controls applied</t>
  </si>
  <si>
    <t>Related links</t>
  </si>
  <si>
    <t>Construction</t>
  </si>
  <si>
    <t>National accounts. For 2021 to 2024, GVA market and SIC2007 were used, and for 1998 to 2020, GVA basic and SIC2003 were used; this is the best available approximation for a long-run time series.</t>
  </si>
  <si>
    <t>https://stats.je/statistic/national-accounts/</t>
  </si>
  <si>
    <t>https://opendata.gov.je/dataset/national-accounts/resource/563e9b3b-c932-4bbd-9484-7c8242bdcbb7</t>
  </si>
  <si>
    <t>Real-term GVA market, 2024 values</t>
  </si>
  <si>
    <t>CONSTRUCTION, MINING AND QUARRYING</t>
  </si>
  <si>
    <t>Construction of buildings</t>
  </si>
  <si>
    <t>Civil engineering</t>
  </si>
  <si>
    <t>43 &amp; 05-09</t>
  </si>
  <si>
    <t>Specialised construction activities + B Mining and Quarrying</t>
  </si>
  <si>
    <t>Construction, mining and quarrying</t>
  </si>
  <si>
    <t>41-43</t>
  </si>
  <si>
    <t>Total</t>
  </si>
  <si>
    <t>Sector Code</t>
  </si>
  <si>
    <t>Sector Description</t>
  </si>
  <si>
    <t>Division</t>
  </si>
  <si>
    <t>Division Description</t>
  </si>
  <si>
    <t>2021 CoE</t>
  </si>
  <si>
    <t>2021 GOS</t>
  </si>
  <si>
    <t>2021 GVA</t>
  </si>
  <si>
    <t>2021 FTE</t>
  </si>
  <si>
    <t>2022 CoE</t>
  </si>
  <si>
    <t>2022 GOS</t>
  </si>
  <si>
    <t>2022 GVA</t>
  </si>
  <si>
    <t>2022 FTE</t>
  </si>
  <si>
    <t>2023 CoE</t>
  </si>
  <si>
    <t>2023 GOS</t>
  </si>
  <si>
    <t>2023 GVA</t>
  </si>
  <si>
    <t>2023 FTE</t>
  </si>
  <si>
    <t>2024 CoE</t>
  </si>
  <si>
    <t>2024 GOS</t>
  </si>
  <si>
    <t>2024 GVA</t>
  </si>
  <si>
    <t>2024 FTE</t>
  </si>
  <si>
    <t xml:space="preserve"> A</t>
  </si>
  <si>
    <t>AGRICULTURE, FORESTRY AND FISHING</t>
  </si>
  <si>
    <t>Crop and animal production, hunting and related service activities, Forestry and logging</t>
  </si>
  <si>
    <t>Fishing and aquaculture</t>
  </si>
  <si>
    <t xml:space="preserve"> C</t>
  </si>
  <si>
    <t>MANUFACTURING</t>
  </si>
  <si>
    <t>Manufacturing</t>
  </si>
  <si>
    <t>D&amp;E</t>
  </si>
  <si>
    <t>ELECTRICITY, GAS, STEAM AND AIR CONDITIONING SUPPLY, WATER SUPPLY; SEWERAGE, WASTE MANAGEMENT AND REMEDIATION ACTIVITIES</t>
  </si>
  <si>
    <t>35-39</t>
  </si>
  <si>
    <t>Utilities and Waste</t>
  </si>
  <si>
    <t>B&amp;F</t>
  </si>
  <si>
    <t xml:space="preserve"> G</t>
  </si>
  <si>
    <t>WHOLESALE AND RETAIL TRADE; REPAIR OF MOTOR VEHICLES AND MOTORCYCLES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</si>
  <si>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</si>
  <si>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</si>
  <si>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</si>
  <si>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 xml:space="preserve"> H</t>
  </si>
  <si>
    <t>TRANSPORTATION AND STORAGE</t>
  </si>
  <si>
    <t>49-53</t>
  </si>
  <si>
    <t>Transportation and Storage</t>
  </si>
  <si>
    <t xml:space="preserve"> I</t>
  </si>
  <si>
    <t>ACCOMMODATION AND FOOD SERVICE ACTIVITIES</t>
  </si>
  <si>
    <t>Accommodation</t>
  </si>
  <si>
    <t>Food and beverage service activities</t>
  </si>
  <si>
    <t>J</t>
  </si>
  <si>
    <t>INFORMATION AND COMMUNICATION</t>
  </si>
  <si>
    <t>58-63</t>
  </si>
  <si>
    <t>Information and communication</t>
  </si>
  <si>
    <t xml:space="preserve"> K</t>
  </si>
  <si>
    <t>FINANCIAL AND INSURANCE ACTIVITIES</t>
  </si>
  <si>
    <t>Monetary intermediation</t>
  </si>
  <si>
    <t>Trust administration, trustee and fiduciary services</t>
  </si>
  <si>
    <t>Fund administration</t>
  </si>
  <si>
    <t>64-66</t>
  </si>
  <si>
    <t>All other Finance</t>
  </si>
  <si>
    <t xml:space="preserve"> L</t>
  </si>
  <si>
    <t>REAL ESTATE ACTIVITIES</t>
  </si>
  <si>
    <t>Rental income of private households</t>
  </si>
  <si>
    <t>Owner occupiers imputed rent</t>
  </si>
  <si>
    <t>Other real estate activities</t>
  </si>
  <si>
    <t xml:space="preserve"> M</t>
  </si>
  <si>
    <t>PROFESSIONAL, SCIENTIFIC AND TECHNICAL ACTIVITIES</t>
  </si>
  <si>
    <t>Legal activities</t>
  </si>
  <si>
    <t>Accounting, bookkeeping and auditing activities; tax consultancy; regulatory and compliance activities</t>
  </si>
  <si>
    <t>70-75</t>
  </si>
  <si>
    <t>All other professional, scientific and technical activities</t>
  </si>
  <si>
    <t xml:space="preserve"> N</t>
  </si>
  <si>
    <t>ADMINISTRATIVE AND SUPPORT SERVICE ACTIVITIES</t>
  </si>
  <si>
    <t>77-82</t>
  </si>
  <si>
    <t>Administrative and support service activities</t>
  </si>
  <si>
    <t xml:space="preserve"> O</t>
  </si>
  <si>
    <t>PUBLIC ADMINISTRATION AND DEFENCE; COMPULSORY SOCIAL SECURITY</t>
  </si>
  <si>
    <t>Public administration</t>
  </si>
  <si>
    <t xml:space="preserve"> P</t>
  </si>
  <si>
    <t>EDUCATION</t>
  </si>
  <si>
    <t>Private sector Education</t>
  </si>
  <si>
    <t xml:space="preserve"> Q</t>
  </si>
  <si>
    <t>HUMAN HEALTH AND SOCIAL WORK ACTIVITIES</t>
  </si>
  <si>
    <t>86-88</t>
  </si>
  <si>
    <t>Private sector human health and social work activities</t>
  </si>
  <si>
    <t xml:space="preserve"> R</t>
  </si>
  <si>
    <t>ARTS, ENTERTAINMENT AND RECREATION</t>
  </si>
  <si>
    <t>90-93</t>
  </si>
  <si>
    <t>Arts, entertainment and recreation</t>
  </si>
  <si>
    <t xml:space="preserve"> S</t>
  </si>
  <si>
    <t>OTHER SERVICE ACTIVITIES</t>
  </si>
  <si>
    <t>94-96</t>
  </si>
  <si>
    <t>Other Service Activities</t>
  </si>
  <si>
    <t xml:space="preserve"> T</t>
  </si>
  <si>
    <t>ACTIVITIES OF HOUSEHOLDS AS EMPLOYERS; UNDIFFERENTIATED GOODS-AND SERVICES-PRODUCING ACTIVITIES OF HOUSEHOLDS FOR OWN USE</t>
  </si>
  <si>
    <t>97-98</t>
  </si>
  <si>
    <t>Activities of households</t>
  </si>
  <si>
    <t>All</t>
  </si>
  <si>
    <t>All Economy</t>
  </si>
  <si>
    <t>Year</t>
  </si>
  <si>
    <t>Agriculture</t>
  </si>
  <si>
    <t>Electricity, gas &amp; water</t>
  </si>
  <si>
    <t>Wholesale &amp; retail</t>
  </si>
  <si>
    <t>Hotels, restaurants &amp; bars</t>
  </si>
  <si>
    <t>Transport, storage and communication</t>
  </si>
  <si>
    <t>Financial services</t>
  </si>
  <si>
    <t>Other business activities (excluding rental)</t>
  </si>
  <si>
    <t>Total GVA</t>
  </si>
  <si>
    <t>Total GVA (excluding rental)</t>
  </si>
  <si>
    <t>Non-finance sectors (overall, excluding rental)</t>
  </si>
  <si>
    <t>GVA for the construction sector</t>
  </si>
  <si>
    <t>Real-term values, in 2024 prices</t>
  </si>
  <si>
    <t>SIC2007 sub-sector</t>
  </si>
  <si>
    <t>Approximate GVA (basic to 2020, market 2021 onwards)</t>
  </si>
  <si>
    <t>Chart of GVA for the construction sector</t>
  </si>
  <si>
    <t>01-02</t>
  </si>
  <si>
    <t>03</t>
  </si>
  <si>
    <t>10-33</t>
  </si>
  <si>
    <t>41</t>
  </si>
  <si>
    <t>42</t>
  </si>
  <si>
    <t>45</t>
  </si>
  <si>
    <t>46</t>
  </si>
  <si>
    <t>47</t>
  </si>
  <si>
    <t>55</t>
  </si>
  <si>
    <t>56</t>
  </si>
  <si>
    <t>64.1</t>
  </si>
  <si>
    <t>68</t>
  </si>
  <si>
    <t>69.1</t>
  </si>
  <si>
    <t>68.27</t>
  </si>
  <si>
    <t>68.28</t>
  </si>
  <si>
    <t>69.2</t>
  </si>
  <si>
    <t>84</t>
  </si>
  <si>
    <t>85</t>
  </si>
  <si>
    <t>43 and 05-09</t>
  </si>
  <si>
    <t>66.191</t>
  </si>
  <si>
    <t>66.192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</si>
</sst>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8" formatCode="&quot;£&quot;#,##0.00;[Red]\-&quot;£&quot;#,##0.00"/>
  </numFmts>
  <fonts count="6" x14ac:knownFonts="1">
    <font>
      <sz val="11"/>
      <color theme="1"/>
      <name val="Azo Sans Light"/>
      <family val="2"/>
      <scheme val="minor"/>
    </font>
    <font>
      <b/>
      <sz val="11"/>
      <color theme="1"/>
      <name val="Azo Sans Light"/>
      <family val="2"/>
      <scheme val="minor"/>
    </font>
    <font>
      <sz val="11"/>
      <color theme="1"/>
      <name val="Azo Sans Light"/>
      <family val="2"/>
    </font>
    <font>
      <sz val="16"/>
      <color rgb="FF001D51"/>
      <name val="Azo Sans"/>
      <family val="2"/>
    </font>
    <font>
      <b/>
      <sz val="20"/>
      <color rgb="FF001D51"/>
      <name val="Azo Sans"/>
      <family val="2"/>
    </font>
    <font>
      <u/>
      <sz val="11"/>
      <color theme="10"/>
      <name val="Azo Sans Light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top"/>
    </xf>
    <xf numFmtId="0" fontId="5" fillId="0" borderId="1" xfId="1" applyBorder="1" applyAlignment="1">
      <alignment vertical="top" wrapText="1"/>
    </xf>
    <xf numFmtId="14" fontId="0" fillId="0" borderId="1" xfId="0" applyNumberFormat="1" applyBorder="1" applyAlignment="1">
      <alignment vertical="center" wrapText="1"/>
    </xf>
    <xf numFmtId="0" fontId="5" fillId="0" borderId="1" xfId="1" applyBorder="1" applyAlignment="1">
      <alignment vertical="center"/>
    </xf>
    <xf numFmtId="0" fontId="1" fillId="0" borderId="0" xfId="0" applyFont="1"/>
    <xf numFmtId="6" fontId="0" fillId="0" borderId="0" xfId="0" applyNumberFormat="1"/>
    <xf numFmtId="6" fontId="1" fillId="0" borderId="0" xfId="0" applyNumberFormat="1" applyFont="1"/>
    <xf numFmtId="8" fontId="0" fillId="0" borderId="0" xfId="0" applyNumberFormat="1"/>
    <xf numFmtId="16" fontId="0" fillId="0" borderId="0" xfId="0" quotePrefix="1" applyNumberFormat="1"/>
    <xf numFmtId="0" fontId="0" fillId="0" borderId="0" xfId="0" quotePrefix="1"/>
    <xf numFmtId="17" fontId="0" fillId="0" borderId="0" xfId="0" quotePrefix="1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85C6E"/>
      <color rgb="FFC2C4C6"/>
      <color rgb="FF174E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Data!$A$9:$A$35</c:f>
              <c:numCache>
                <c:formatCode>General</c:formatCode>
                <c:ptCount val="27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</c:numCache>
            </c:numRef>
          </c:cat>
          <c:val>
            <c:numRef>
              <c:f>Data!$B$9:$B$35</c:f>
              <c:numCache>
                <c:formatCode>"£"#,##0_);[Red]\("£"#,##0\)</c:formatCode>
                <c:ptCount val="27"/>
                <c:pt idx="0">
                  <c:v>468411251.59222823</c:v>
                </c:pt>
                <c:pt idx="1">
                  <c:v>489152709.22730845</c:v>
                </c:pt>
                <c:pt idx="2">
                  <c:v>509029939.46092689</c:v>
                </c:pt>
                <c:pt idx="3">
                  <c:v>493473846.23461676</c:v>
                </c:pt>
                <c:pt idx="4">
                  <c:v>478781980.40976828</c:v>
                </c:pt>
                <c:pt idx="5">
                  <c:v>461929546.08126563</c:v>
                </c:pt>
                <c:pt idx="6">
                  <c:v>456744181.67249554</c:v>
                </c:pt>
                <c:pt idx="7">
                  <c:v>461929546.08126563</c:v>
                </c:pt>
                <c:pt idx="8">
                  <c:v>483103117.41707665</c:v>
                </c:pt>
                <c:pt idx="9">
                  <c:v>509029939.46092689</c:v>
                </c:pt>
                <c:pt idx="10">
                  <c:v>495202301.03754008</c:v>
                </c:pt>
                <c:pt idx="11">
                  <c:v>469707592.6944207</c:v>
                </c:pt>
                <c:pt idx="12">
                  <c:v>449830362.46080214</c:v>
                </c:pt>
                <c:pt idx="13">
                  <c:v>446805566.55568635</c:v>
                </c:pt>
                <c:pt idx="14">
                  <c:v>432113700.73083782</c:v>
                </c:pt>
                <c:pt idx="15">
                  <c:v>432113700.73083782</c:v>
                </c:pt>
                <c:pt idx="16">
                  <c:v>452423044.66518718</c:v>
                </c:pt>
                <c:pt idx="17">
                  <c:v>461065318.67980391</c:v>
                </c:pt>
                <c:pt idx="18">
                  <c:v>464522228.28565067</c:v>
                </c:pt>
                <c:pt idx="19">
                  <c:v>469275478.99368978</c:v>
                </c:pt>
                <c:pt idx="20">
                  <c:v>476621411.9061141</c:v>
                </c:pt>
                <c:pt idx="21">
                  <c:v>490881164.03023177</c:v>
                </c:pt>
                <c:pt idx="22">
                  <c:v>443780770.65057039</c:v>
                </c:pt>
                <c:pt idx="23">
                  <c:v>484831572.22000003</c:v>
                </c:pt>
                <c:pt idx="24">
                  <c:v>479723483.63999999</c:v>
                </c:pt>
                <c:pt idx="25">
                  <c:v>505350833.11000001</c:v>
                </c:pt>
                <c:pt idx="26">
                  <c:v>511981460.54000002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47-4892-9F12-DD0103D26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0168879"/>
        <c:axId val="790156399"/>
      </c:lineChart>
      <c:catAx>
        <c:axId val="790168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790156399"/>
        <c:crosses val="autoZero"/>
        <c:auto val="1"/>
        <c:lblAlgn val="ctr"/>
        <c:lblOffset val="100"/>
        <c:tickLblSkip val="2"/>
        <c:noMultiLvlLbl val="0"/>
      </c:catAx>
      <c:valAx>
        <c:axId val="790156399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£&quot;#,##0_);[Red]\(&quot;£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790168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latin typeface="Azo Sans Light" panose="020B04030305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180975</xdr:rowOff>
    </xdr:from>
    <xdr:ext cx="1655445" cy="596265"/>
    <xdr:pic>
      <xdr:nvPicPr>
        <xdr:cNvPr id="3" name="Picture 2" descr="A blue text on a black background&#10;&#10;Description automatically generated">
          <a:extLst>
            <a:ext uri="{FF2B5EF4-FFF2-40B4-BE49-F238E27FC236}">
              <a16:creationId xmlns:a16="http://schemas.microsoft.com/office/drawing/2014/main" id="{B2D1EAB3-5398-47C0-87CF-D02D97034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0975"/>
          <a:ext cx="1655445" cy="596265"/>
        </a:xfrm>
        <a:prstGeom prst="rect">
          <a:avLst/>
        </a:prstGeom>
      </xdr:spPr>
    </xdr:pic>
    <xdr:clientData/>
  </xdr:oneCellAnchor>
  <xdr:oneCellAnchor>
    <xdr:from>
      <xdr:col>0</xdr:col>
      <xdr:colOff>742950</xdr:colOff>
      <xdr:row>9</xdr:row>
      <xdr:rowOff>104775</xdr:rowOff>
    </xdr:from>
    <xdr:ext cx="6120130" cy="359410"/>
    <xdr:pic>
      <xdr:nvPicPr>
        <xdr:cNvPr id="4" name="Picture 3">
          <a:extLst>
            <a:ext uri="{FF2B5EF4-FFF2-40B4-BE49-F238E27FC236}">
              <a16:creationId xmlns:a16="http://schemas.microsoft.com/office/drawing/2014/main" id="{7A84E216-76AD-4D4D-AEA8-FCF31464F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3381375"/>
          <a:ext cx="6120130" cy="35941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180975</xdr:rowOff>
    </xdr:from>
    <xdr:ext cx="1655445" cy="596265"/>
    <xdr:pic>
      <xdr:nvPicPr>
        <xdr:cNvPr id="3" name="Picture 2" descr="A blue text on a black background&#10;&#10;Description automatically generated">
          <a:extLst>
            <a:ext uri="{FF2B5EF4-FFF2-40B4-BE49-F238E27FC236}">
              <a16:creationId xmlns:a16="http://schemas.microsoft.com/office/drawing/2014/main" id="{5A66EFD3-8C35-409C-BE4E-4BB9C8D12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80975"/>
          <a:ext cx="1655445" cy="596265"/>
        </a:xfrm>
        <a:prstGeom prst="rect">
          <a:avLst/>
        </a:prstGeom>
      </xdr:spPr>
    </xdr:pic>
    <xdr:clientData/>
  </xdr:oneCellAnchor>
  <xdr:oneCellAnchor>
    <xdr:from>
      <xdr:col>0</xdr:col>
      <xdr:colOff>742950</xdr:colOff>
      <xdr:row>25</xdr:row>
      <xdr:rowOff>9525</xdr:rowOff>
    </xdr:from>
    <xdr:ext cx="6120130" cy="359410"/>
    <xdr:pic>
      <xdr:nvPicPr>
        <xdr:cNvPr id="4" name="Picture 3">
          <a:extLst>
            <a:ext uri="{FF2B5EF4-FFF2-40B4-BE49-F238E27FC236}">
              <a16:creationId xmlns:a16="http://schemas.microsoft.com/office/drawing/2014/main" id="{F9D98CB3-B024-40E5-9512-7624DCA55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5334000"/>
          <a:ext cx="6120130" cy="359410"/>
        </a:xfrm>
        <a:prstGeom prst="rect">
          <a:avLst/>
        </a:prstGeom>
      </xdr:spPr>
    </xdr:pic>
    <xdr:clientData/>
  </xdr:oneCellAnchor>
  <xdr:twoCellAnchor>
    <xdr:from>
      <xdr:col>1</xdr:col>
      <xdr:colOff>0</xdr:colOff>
      <xdr:row>2</xdr:row>
      <xdr:rowOff>314325</xdr:rowOff>
    </xdr:from>
    <xdr:to>
      <xdr:col>6</xdr:col>
      <xdr:colOff>266700</xdr:colOff>
      <xdr:row>24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A05237-C0BD-4F2E-96C7-C34C41CA5B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tatsBrandTheme">
  <a:themeElements>
    <a:clrScheme name="StatsBrandThem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001D52"/>
      </a:accent1>
      <a:accent2>
        <a:srgbClr val="0283B5"/>
      </a:accent2>
      <a:accent3>
        <a:srgbClr val="662D86"/>
      </a:accent3>
      <a:accent4>
        <a:srgbClr val="F66068"/>
      </a:accent4>
      <a:accent5>
        <a:srgbClr val="02CCBE"/>
      </a:accent5>
      <a:accent6>
        <a:srgbClr val="A8BD3A"/>
      </a:accent6>
      <a:hlink>
        <a:srgbClr val="467886"/>
      </a:hlink>
      <a:folHlink>
        <a:srgbClr val="96607D"/>
      </a:folHlink>
    </a:clrScheme>
    <a:fontScheme name="Stats Azo">
      <a:majorFont>
        <a:latin typeface="Azo Sans Light"/>
        <a:ea typeface=""/>
        <a:cs typeface=""/>
      </a:majorFont>
      <a:minorFont>
        <a:latin typeface="Azo Sans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opendata.gov.je/dataset/national-accounts/resource/563e9b3b-c932-4bbd-9484-7c8242bdcbb7" TargetMode="External"/><Relationship Id="rId1" Type="http://schemas.openxmlformats.org/officeDocument/2006/relationships/hyperlink" Target="https://stats.je/statistic/national-accounts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59586-93CD-42BD-BECB-B7A68BA4C058}">
  <dimension ref="B2:D13"/>
  <sheetViews>
    <sheetView showGridLines="0" tabSelected="1" workbookViewId="0">
      <selection activeCell="C11" sqref="C11"/>
    </sheetView>
  </sheetViews>
  <sheetFormatPr defaultRowHeight="15.75" x14ac:dyDescent="0.3"/>
  <cols>
    <col min="2" max="2" width="39.6640625" bestFit="1" customWidth="1"/>
    <col min="3" max="3" width="81.88671875" customWidth="1"/>
    <col min="4" max="14" width="18.6640625" customWidth="1"/>
  </cols>
  <sheetData>
    <row r="2" spans="2:4" ht="28.5" x14ac:dyDescent="0.5">
      <c r="C2" s="3" t="s">
        <v>0</v>
      </c>
    </row>
    <row r="3" spans="2:4" ht="22.5" x14ac:dyDescent="0.4">
      <c r="C3" s="2" t="s">
        <v>128</v>
      </c>
    </row>
    <row r="4" spans="2:4" ht="22.5" x14ac:dyDescent="0.4">
      <c r="D4" s="2"/>
    </row>
    <row r="5" spans="2:4" ht="22.5" x14ac:dyDescent="0.4">
      <c r="B5" s="5" t="s">
        <v>1</v>
      </c>
      <c r="C5" s="8">
        <v>45968</v>
      </c>
      <c r="D5" s="2"/>
    </row>
    <row r="6" spans="2:4" ht="77.45" customHeight="1" x14ac:dyDescent="0.4">
      <c r="B6" s="5" t="s">
        <v>2</v>
      </c>
      <c r="C6" s="4" t="s">
        <v>6</v>
      </c>
      <c r="D6" s="2"/>
    </row>
    <row r="7" spans="2:4" ht="22.5" x14ac:dyDescent="0.4">
      <c r="B7" s="5" t="s">
        <v>3</v>
      </c>
      <c r="C7" s="5"/>
      <c r="D7" s="2"/>
    </row>
    <row r="8" spans="2:4" x14ac:dyDescent="0.3">
      <c r="B8" s="6" t="s">
        <v>4</v>
      </c>
      <c r="C8" s="7" t="s">
        <v>7</v>
      </c>
    </row>
    <row r="9" spans="2:4" ht="30.75" customHeight="1" x14ac:dyDescent="0.4">
      <c r="B9" s="6" t="s">
        <v>4</v>
      </c>
      <c r="C9" s="9" t="s">
        <v>8</v>
      </c>
      <c r="D9" s="2"/>
    </row>
    <row r="10" spans="2:4" ht="51" customHeight="1" x14ac:dyDescent="0.4">
      <c r="D10" s="2"/>
    </row>
    <row r="11" spans="2:4" ht="22.5" x14ac:dyDescent="0.4">
      <c r="D11" s="2"/>
    </row>
    <row r="12" spans="2:4" ht="22.5" x14ac:dyDescent="0.4">
      <c r="D12" s="2"/>
    </row>
    <row r="13" spans="2:4" ht="22.5" x14ac:dyDescent="0.4">
      <c r="D13" s="2"/>
    </row>
  </sheetData>
  <hyperlinks>
    <hyperlink ref="C8" r:id="rId1" xr:uid="{6F72D716-9395-406F-B7AC-2061CB9D605A}"/>
    <hyperlink ref="C9" r:id="rId2" xr:uid="{B1006D83-9002-4149-AB47-27FFC76C85AC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F8DAE-7F51-4708-A72D-286F57C066CA}">
  <dimension ref="C2:L16"/>
  <sheetViews>
    <sheetView showGridLines="0" workbookViewId="0">
      <selection activeCell="H19" sqref="H19"/>
    </sheetView>
  </sheetViews>
  <sheetFormatPr defaultRowHeight="15.75" x14ac:dyDescent="0.3"/>
  <cols>
    <col min="2" max="2" width="17.44140625" customWidth="1"/>
    <col min="3" max="14" width="12.6640625" customWidth="1"/>
  </cols>
  <sheetData>
    <row r="2" spans="3:12" ht="28.5" x14ac:dyDescent="0.5">
      <c r="D2" s="3" t="s">
        <v>124</v>
      </c>
    </row>
    <row r="3" spans="3:12" ht="28.5" x14ac:dyDescent="0.5">
      <c r="C3" s="3"/>
      <c r="D3" s="2" t="s">
        <v>125</v>
      </c>
    </row>
    <row r="16" spans="3:12" x14ac:dyDescent="0.3">
      <c r="L16" s="1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1833F-F2FF-4145-9B9F-55A04F757D5A}">
  <dimension ref="A1:G35"/>
  <sheetViews>
    <sheetView workbookViewId="0">
      <selection activeCell="B6" sqref="B6"/>
    </sheetView>
  </sheetViews>
  <sheetFormatPr defaultRowHeight="15.75" x14ac:dyDescent="0.3"/>
  <cols>
    <col min="1" max="1" width="13.5546875" customWidth="1"/>
    <col min="2" max="2" width="11.5546875" bestFit="1" customWidth="1"/>
    <col min="3" max="3" width="15.109375" customWidth="1"/>
    <col min="4" max="4" width="12.109375" bestFit="1" customWidth="1"/>
    <col min="5" max="5" width="12.44140625" bestFit="1" customWidth="1"/>
    <col min="6" max="7" width="11.5546875" bestFit="1" customWidth="1"/>
  </cols>
  <sheetData>
    <row r="1" spans="1:7" x14ac:dyDescent="0.3">
      <c r="A1" s="10" t="s">
        <v>9</v>
      </c>
    </row>
    <row r="2" spans="1:7" x14ac:dyDescent="0.3">
      <c r="A2" s="10"/>
      <c r="B2" t="s">
        <v>126</v>
      </c>
      <c r="D2" s="10">
        <v>2021</v>
      </c>
      <c r="E2" s="10">
        <v>2022</v>
      </c>
      <c r="F2" s="10">
        <v>2023</v>
      </c>
      <c r="G2" s="10">
        <v>2024</v>
      </c>
    </row>
    <row r="3" spans="1:7" x14ac:dyDescent="0.3">
      <c r="A3" t="s">
        <v>15</v>
      </c>
      <c r="B3">
        <v>41</v>
      </c>
      <c r="C3" t="s">
        <v>11</v>
      </c>
      <c r="D3" s="11">
        <f>'sic2007-components-of-gva-2024-'!G6</f>
        <v>149353631.33000001</v>
      </c>
      <c r="E3" s="11">
        <f>'sic2007-components-of-gva-2024-'!K6</f>
        <v>155075468.28</v>
      </c>
      <c r="F3" s="11">
        <f>'sic2007-components-of-gva-2024-'!O6</f>
        <v>160125998.49000001</v>
      </c>
      <c r="G3" s="11">
        <f>'sic2007-components-of-gva-2024-'!S6</f>
        <v>150977610.87</v>
      </c>
    </row>
    <row r="4" spans="1:7" x14ac:dyDescent="0.3">
      <c r="A4" t="s">
        <v>15</v>
      </c>
      <c r="B4">
        <v>42</v>
      </c>
      <c r="C4" t="s">
        <v>12</v>
      </c>
      <c r="D4" s="11">
        <f>'sic2007-components-of-gva-2024-'!G7</f>
        <v>16185509.08</v>
      </c>
      <c r="E4" s="11">
        <f>'sic2007-components-of-gva-2024-'!K7</f>
        <v>18256685.969999999</v>
      </c>
      <c r="F4" s="11">
        <f>'sic2007-components-of-gva-2024-'!O7</f>
        <v>14170695.550000001</v>
      </c>
      <c r="G4" s="11">
        <f>'sic2007-components-of-gva-2024-'!S7</f>
        <v>13704991.26</v>
      </c>
    </row>
    <row r="5" spans="1:7" x14ac:dyDescent="0.3">
      <c r="A5" t="s">
        <v>15</v>
      </c>
      <c r="B5" t="s">
        <v>13</v>
      </c>
      <c r="C5" t="s">
        <v>14</v>
      </c>
      <c r="D5" s="11">
        <f>'sic2007-components-of-gva-2024-'!G8</f>
        <v>319292431.81</v>
      </c>
      <c r="E5" s="11">
        <f>'sic2007-components-of-gva-2024-'!K8</f>
        <v>306391329.38999999</v>
      </c>
      <c r="F5" s="11">
        <f>'sic2007-components-of-gva-2024-'!O8</f>
        <v>331054139.06999999</v>
      </c>
      <c r="G5" s="11">
        <f>'sic2007-components-of-gva-2024-'!S8</f>
        <v>347298858.41000003</v>
      </c>
    </row>
    <row r="6" spans="1:7" x14ac:dyDescent="0.3">
      <c r="A6" s="10" t="s">
        <v>15</v>
      </c>
      <c r="B6" s="10" t="s">
        <v>16</v>
      </c>
      <c r="C6" s="10" t="s">
        <v>17</v>
      </c>
      <c r="D6" s="12">
        <f>SUM(D3:D5)</f>
        <v>484831572.22000003</v>
      </c>
      <c r="E6" s="12">
        <f>SUM(E3:E5)</f>
        <v>479723483.63999999</v>
      </c>
      <c r="F6" s="12">
        <f>SUM(F3:F5)</f>
        <v>505350833.11000001</v>
      </c>
      <c r="G6" s="12">
        <f>SUM(G3:G5)</f>
        <v>511981460.54000002</v>
      </c>
    </row>
    <row r="8" spans="1:7" x14ac:dyDescent="0.3">
      <c r="A8" s="10"/>
      <c r="B8" s="10" t="s">
        <v>127</v>
      </c>
    </row>
    <row r="9" spans="1:7" x14ac:dyDescent="0.3">
      <c r="A9">
        <v>1998</v>
      </c>
      <c r="B9" s="11">
        <f>('gva-in-real-terms-index-numbers'!L2/'gva-in-real-terms-index-numbers'!L$25)*$B$32</f>
        <v>468411251.59222823</v>
      </c>
    </row>
    <row r="10" spans="1:7" x14ac:dyDescent="0.3">
      <c r="A10">
        <v>1999</v>
      </c>
      <c r="B10" s="11">
        <f>('gva-in-real-terms-index-numbers'!L3/'gva-in-real-terms-index-numbers'!L$25)*$B$32</f>
        <v>489152709.22730845</v>
      </c>
    </row>
    <row r="11" spans="1:7" x14ac:dyDescent="0.3">
      <c r="A11">
        <v>2000</v>
      </c>
      <c r="B11" s="11">
        <f>('gva-in-real-terms-index-numbers'!L4/'gva-in-real-terms-index-numbers'!L$25)*$B$32</f>
        <v>509029939.46092689</v>
      </c>
    </row>
    <row r="12" spans="1:7" x14ac:dyDescent="0.3">
      <c r="A12">
        <v>2001</v>
      </c>
      <c r="B12" s="11">
        <f>('gva-in-real-terms-index-numbers'!L5/'gva-in-real-terms-index-numbers'!L$25)*$B$32</f>
        <v>493473846.23461676</v>
      </c>
    </row>
    <row r="13" spans="1:7" x14ac:dyDescent="0.3">
      <c r="A13">
        <v>2002</v>
      </c>
      <c r="B13" s="11">
        <f>('gva-in-real-terms-index-numbers'!L6/'gva-in-real-terms-index-numbers'!L$25)*$B$32</f>
        <v>478781980.40976828</v>
      </c>
    </row>
    <row r="14" spans="1:7" x14ac:dyDescent="0.3">
      <c r="A14">
        <v>2003</v>
      </c>
      <c r="B14" s="11">
        <f>('gva-in-real-terms-index-numbers'!L7/'gva-in-real-terms-index-numbers'!L$25)*$B$32</f>
        <v>461929546.08126563</v>
      </c>
    </row>
    <row r="15" spans="1:7" x14ac:dyDescent="0.3">
      <c r="A15">
        <v>2004</v>
      </c>
      <c r="B15" s="11">
        <f>('gva-in-real-terms-index-numbers'!L8/'gva-in-real-terms-index-numbers'!L$25)*$B$32</f>
        <v>456744181.67249554</v>
      </c>
    </row>
    <row r="16" spans="1:7" x14ac:dyDescent="0.3">
      <c r="A16">
        <v>2005</v>
      </c>
      <c r="B16" s="11">
        <f>('gva-in-real-terms-index-numbers'!L9/'gva-in-real-terms-index-numbers'!L$25)*$B$32</f>
        <v>461929546.08126563</v>
      </c>
    </row>
    <row r="17" spans="1:2" x14ac:dyDescent="0.3">
      <c r="A17">
        <v>2006</v>
      </c>
      <c r="B17" s="11">
        <f>('gva-in-real-terms-index-numbers'!L10/'gva-in-real-terms-index-numbers'!L$25)*$B$32</f>
        <v>483103117.41707665</v>
      </c>
    </row>
    <row r="18" spans="1:2" x14ac:dyDescent="0.3">
      <c r="A18">
        <v>2007</v>
      </c>
      <c r="B18" s="11">
        <f>('gva-in-real-terms-index-numbers'!L11/'gva-in-real-terms-index-numbers'!L$25)*$B$32</f>
        <v>509029939.46092689</v>
      </c>
    </row>
    <row r="19" spans="1:2" x14ac:dyDescent="0.3">
      <c r="A19">
        <v>2008</v>
      </c>
      <c r="B19" s="11">
        <f>('gva-in-real-terms-index-numbers'!L12/'gva-in-real-terms-index-numbers'!L$25)*$B$32</f>
        <v>495202301.03754008</v>
      </c>
    </row>
    <row r="20" spans="1:2" x14ac:dyDescent="0.3">
      <c r="A20">
        <v>2009</v>
      </c>
      <c r="B20" s="11">
        <f>('gva-in-real-terms-index-numbers'!L13/'gva-in-real-terms-index-numbers'!L$25)*$B$32</f>
        <v>469707592.6944207</v>
      </c>
    </row>
    <row r="21" spans="1:2" x14ac:dyDescent="0.3">
      <c r="A21">
        <v>2010</v>
      </c>
      <c r="B21" s="11">
        <f>('gva-in-real-terms-index-numbers'!L14/'gva-in-real-terms-index-numbers'!L$25)*$B$32</f>
        <v>449830362.46080214</v>
      </c>
    </row>
    <row r="22" spans="1:2" x14ac:dyDescent="0.3">
      <c r="A22">
        <v>2011</v>
      </c>
      <c r="B22" s="11">
        <f>('gva-in-real-terms-index-numbers'!L15/'gva-in-real-terms-index-numbers'!L$25)*$B$32</f>
        <v>446805566.55568635</v>
      </c>
    </row>
    <row r="23" spans="1:2" x14ac:dyDescent="0.3">
      <c r="A23">
        <v>2012</v>
      </c>
      <c r="B23" s="11">
        <f>('gva-in-real-terms-index-numbers'!L16/'gva-in-real-terms-index-numbers'!L$25)*$B$32</f>
        <v>432113700.73083782</v>
      </c>
    </row>
    <row r="24" spans="1:2" x14ac:dyDescent="0.3">
      <c r="A24">
        <v>2013</v>
      </c>
      <c r="B24" s="11">
        <f>('gva-in-real-terms-index-numbers'!L17/'gva-in-real-terms-index-numbers'!L$25)*$B$32</f>
        <v>432113700.73083782</v>
      </c>
    </row>
    <row r="25" spans="1:2" x14ac:dyDescent="0.3">
      <c r="A25">
        <v>2014</v>
      </c>
      <c r="B25" s="11">
        <f>('gva-in-real-terms-index-numbers'!L18/'gva-in-real-terms-index-numbers'!L$25)*$B$32</f>
        <v>452423044.66518718</v>
      </c>
    </row>
    <row r="26" spans="1:2" x14ac:dyDescent="0.3">
      <c r="A26">
        <v>2015</v>
      </c>
      <c r="B26" s="11">
        <f>('gva-in-real-terms-index-numbers'!L19/'gva-in-real-terms-index-numbers'!L$25)*$B$32</f>
        <v>461065318.67980391</v>
      </c>
    </row>
    <row r="27" spans="1:2" x14ac:dyDescent="0.3">
      <c r="A27">
        <v>2016</v>
      </c>
      <c r="B27" s="11">
        <f>('gva-in-real-terms-index-numbers'!L20/'gva-in-real-terms-index-numbers'!L$25)*$B$32</f>
        <v>464522228.28565067</v>
      </c>
    </row>
    <row r="28" spans="1:2" x14ac:dyDescent="0.3">
      <c r="A28">
        <v>2017</v>
      </c>
      <c r="B28" s="11">
        <f>('gva-in-real-terms-index-numbers'!L21/'gva-in-real-terms-index-numbers'!L$25)*$B$32</f>
        <v>469275478.99368978</v>
      </c>
    </row>
    <row r="29" spans="1:2" x14ac:dyDescent="0.3">
      <c r="A29">
        <v>2018</v>
      </c>
      <c r="B29" s="11">
        <f>('gva-in-real-terms-index-numbers'!L22/'gva-in-real-terms-index-numbers'!L$25)*$B$32</f>
        <v>476621411.9061141</v>
      </c>
    </row>
    <row r="30" spans="1:2" x14ac:dyDescent="0.3">
      <c r="A30">
        <v>2019</v>
      </c>
      <c r="B30" s="11">
        <f>('gva-in-real-terms-index-numbers'!L23/'gva-in-real-terms-index-numbers'!L$25)*$B$32</f>
        <v>490881164.03023177</v>
      </c>
    </row>
    <row r="31" spans="1:2" x14ac:dyDescent="0.3">
      <c r="A31">
        <v>2020</v>
      </c>
      <c r="B31" s="11">
        <f>('gva-in-real-terms-index-numbers'!L24/'gva-in-real-terms-index-numbers'!L$25)*$B$32</f>
        <v>443780770.65057039</v>
      </c>
    </row>
    <row r="32" spans="1:2" x14ac:dyDescent="0.3">
      <c r="A32">
        <v>2021</v>
      </c>
      <c r="B32" s="11">
        <f>D6</f>
        <v>484831572.22000003</v>
      </c>
    </row>
    <row r="33" spans="1:2" x14ac:dyDescent="0.3">
      <c r="A33">
        <v>2022</v>
      </c>
      <c r="B33" s="11">
        <f>E6</f>
        <v>479723483.63999999</v>
      </c>
    </row>
    <row r="34" spans="1:2" x14ac:dyDescent="0.3">
      <c r="A34">
        <v>2023</v>
      </c>
      <c r="B34" s="11">
        <f>F6</f>
        <v>505350833.11000001</v>
      </c>
    </row>
    <row r="35" spans="1:2" x14ac:dyDescent="0.3">
      <c r="A35">
        <v>2024</v>
      </c>
      <c r="B35" s="11">
        <f>G6</f>
        <v>511981460.54000002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5D2A8-30AD-456D-80B2-5EDE306A4580}">
  <dimension ref="A1:T33"/>
  <sheetViews>
    <sheetView workbookViewId="0">
      <selection activeCell="G26" sqref="G26"/>
    </sheetView>
  </sheetViews>
  <sheetFormatPr defaultRowHeight="15.75" x14ac:dyDescent="0.3"/>
  <cols>
    <col min="1" max="1" width="8.88671875" customWidth="1"/>
    <col min="2" max="2" width="16.88671875" customWidth="1"/>
    <col min="3" max="3" width="14.21875" customWidth="1"/>
    <col min="5" max="5" width="15.33203125" bestFit="1" customWidth="1"/>
    <col min="6" max="6" width="15.21875" bestFit="1" customWidth="1"/>
    <col min="7" max="7" width="15.6640625" bestFit="1" customWidth="1"/>
    <col min="9" max="10" width="15.109375" bestFit="1" customWidth="1"/>
    <col min="11" max="11" width="15.33203125" bestFit="1" customWidth="1"/>
    <col min="13" max="13" width="15.21875" bestFit="1" customWidth="1"/>
    <col min="14" max="14" width="14.88671875" bestFit="1" customWidth="1"/>
    <col min="15" max="15" width="15.44140625" bestFit="1" customWidth="1"/>
    <col min="17" max="17" width="15.21875" bestFit="1" customWidth="1"/>
    <col min="18" max="18" width="15.109375" bestFit="1" customWidth="1"/>
    <col min="19" max="19" width="15.21875" bestFit="1" customWidth="1"/>
  </cols>
  <sheetData>
    <row r="1" spans="1:20" x14ac:dyDescent="0.3">
      <c r="A1" t="s">
        <v>18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  <c r="I1" t="s">
        <v>26</v>
      </c>
      <c r="J1" t="s">
        <v>27</v>
      </c>
      <c r="K1" t="s">
        <v>28</v>
      </c>
      <c r="L1" t="s">
        <v>29</v>
      </c>
      <c r="M1" t="s">
        <v>30</v>
      </c>
      <c r="N1" t="s">
        <v>31</v>
      </c>
      <c r="O1" t="s">
        <v>32</v>
      </c>
      <c r="P1" t="s">
        <v>33</v>
      </c>
      <c r="Q1" t="s">
        <v>34</v>
      </c>
      <c r="R1" t="s">
        <v>35</v>
      </c>
      <c r="S1" t="s">
        <v>36</v>
      </c>
      <c r="T1" t="s">
        <v>37</v>
      </c>
    </row>
    <row r="2" spans="1:20" x14ac:dyDescent="0.3">
      <c r="A2" t="s">
        <v>38</v>
      </c>
      <c r="B2" t="s">
        <v>39</v>
      </c>
      <c r="C2" s="14" t="s">
        <v>129</v>
      </c>
      <c r="D2" t="s">
        <v>40</v>
      </c>
      <c r="E2" s="13">
        <v>30551748.949999999</v>
      </c>
      <c r="F2" s="13">
        <v>21887901.739999998</v>
      </c>
      <c r="G2" s="13">
        <v>52439650.700000003</v>
      </c>
      <c r="H2">
        <v>897.96642689999999</v>
      </c>
      <c r="I2" s="13">
        <v>30158077.16</v>
      </c>
      <c r="J2" s="13">
        <v>16703367.08</v>
      </c>
      <c r="K2" s="13">
        <v>46861444.25</v>
      </c>
      <c r="L2">
        <v>885.25301669999999</v>
      </c>
      <c r="M2" s="13">
        <v>26450038.649999999</v>
      </c>
      <c r="N2" s="13">
        <v>19791549.120000001</v>
      </c>
      <c r="O2" s="13">
        <v>46241587.770000003</v>
      </c>
      <c r="P2">
        <v>820.78617489999999</v>
      </c>
      <c r="Q2" s="13">
        <v>27640169.120000001</v>
      </c>
      <c r="R2" s="13">
        <v>19631435.41</v>
      </c>
      <c r="S2" s="13">
        <v>47271604.520000003</v>
      </c>
      <c r="T2">
        <v>832.11194030000001</v>
      </c>
    </row>
    <row r="3" spans="1:20" x14ac:dyDescent="0.3">
      <c r="A3" t="s">
        <v>38</v>
      </c>
      <c r="B3" t="s">
        <v>39</v>
      </c>
      <c r="C3" s="15" t="s">
        <v>130</v>
      </c>
      <c r="D3" t="s">
        <v>41</v>
      </c>
      <c r="E3" s="13">
        <v>3087155.42</v>
      </c>
      <c r="F3" s="13">
        <v>5226510.66</v>
      </c>
      <c r="G3" s="13">
        <v>8313666.0700000003</v>
      </c>
      <c r="H3">
        <v>90.033573140000001</v>
      </c>
      <c r="I3" s="13">
        <v>3907927.81</v>
      </c>
      <c r="J3" s="13">
        <v>2003647.9</v>
      </c>
      <c r="K3" s="13">
        <v>5911575.71</v>
      </c>
      <c r="L3">
        <v>95.188496409999999</v>
      </c>
      <c r="M3" s="13">
        <v>3609495.05</v>
      </c>
      <c r="N3" s="13">
        <v>1232562.06</v>
      </c>
      <c r="O3" s="13">
        <v>4842057.1100000003</v>
      </c>
      <c r="P3">
        <v>98.213730330000004</v>
      </c>
      <c r="Q3" s="13">
        <v>3658331.16</v>
      </c>
      <c r="R3" s="13">
        <v>3158688.46</v>
      </c>
      <c r="S3" s="13">
        <v>6817019.6200000001</v>
      </c>
      <c r="T3">
        <v>104.8880597</v>
      </c>
    </row>
    <row r="4" spans="1:20" x14ac:dyDescent="0.3">
      <c r="A4" t="s">
        <v>42</v>
      </c>
      <c r="B4" t="s">
        <v>43</v>
      </c>
      <c r="C4" s="16" t="s">
        <v>131</v>
      </c>
      <c r="D4" t="s">
        <v>44</v>
      </c>
      <c r="E4" s="13">
        <v>34549497.880000003</v>
      </c>
      <c r="F4" s="13">
        <v>16766705.18</v>
      </c>
      <c r="G4" s="13">
        <v>51316203.07</v>
      </c>
      <c r="H4">
        <v>844.83570469999995</v>
      </c>
      <c r="I4" s="13">
        <v>34031086.829999998</v>
      </c>
      <c r="J4" s="13">
        <v>18972913.84</v>
      </c>
      <c r="K4" s="13">
        <v>53004000.659999996</v>
      </c>
      <c r="L4">
        <v>832.04733060000001</v>
      </c>
      <c r="M4" s="13">
        <v>37669415.939999998</v>
      </c>
      <c r="N4" s="13">
        <v>17663292.440000001</v>
      </c>
      <c r="O4" s="13">
        <v>55332708.380000003</v>
      </c>
      <c r="P4">
        <v>825.93533620000005</v>
      </c>
      <c r="Q4" s="13">
        <v>38774795.380000003</v>
      </c>
      <c r="R4" s="13">
        <v>17730721.68</v>
      </c>
      <c r="S4" s="13">
        <v>56505517.07</v>
      </c>
      <c r="T4">
        <v>824</v>
      </c>
    </row>
    <row r="5" spans="1:20" x14ac:dyDescent="0.3">
      <c r="A5" t="s">
        <v>45</v>
      </c>
      <c r="B5" t="s">
        <v>46</v>
      </c>
      <c r="C5" s="15" t="s">
        <v>47</v>
      </c>
      <c r="D5" t="s">
        <v>48</v>
      </c>
      <c r="E5" s="13">
        <v>47173118.240000002</v>
      </c>
      <c r="F5" s="13">
        <v>54029216.619999997</v>
      </c>
      <c r="G5" s="13">
        <v>101202334.86</v>
      </c>
      <c r="H5">
        <v>698.79240500000003</v>
      </c>
      <c r="I5" s="13">
        <v>45863095.289999999</v>
      </c>
      <c r="J5" s="13">
        <v>46830596.520000003</v>
      </c>
      <c r="K5" s="13">
        <v>92693691.810000002</v>
      </c>
      <c r="L5">
        <v>734.16405880000002</v>
      </c>
      <c r="M5" s="13">
        <v>46059878.060000002</v>
      </c>
      <c r="N5" s="13">
        <v>43307060.969999999</v>
      </c>
      <c r="O5" s="13">
        <v>89366939.030000001</v>
      </c>
      <c r="P5">
        <v>750.77840189999995</v>
      </c>
      <c r="Q5" s="13">
        <v>49019608.960000001</v>
      </c>
      <c r="R5" s="13">
        <v>43926569.68</v>
      </c>
      <c r="S5" s="13">
        <v>92946178.629999995</v>
      </c>
      <c r="T5">
        <v>762</v>
      </c>
    </row>
    <row r="6" spans="1:20" x14ac:dyDescent="0.3">
      <c r="A6" t="s">
        <v>49</v>
      </c>
      <c r="B6" t="s">
        <v>10</v>
      </c>
      <c r="C6" s="15" t="s">
        <v>132</v>
      </c>
      <c r="D6" t="s">
        <v>11</v>
      </c>
      <c r="E6" s="13">
        <v>79969790.060000002</v>
      </c>
      <c r="F6" s="13">
        <v>69383841.269999996</v>
      </c>
      <c r="G6" s="13">
        <v>149353631.33000001</v>
      </c>
      <c r="H6">
        <v>1520.2399370000001</v>
      </c>
      <c r="I6" s="13">
        <v>80702037.219999999</v>
      </c>
      <c r="J6" s="13">
        <v>74373431.060000002</v>
      </c>
      <c r="K6" s="13">
        <v>155075468.28</v>
      </c>
      <c r="L6">
        <v>1540.0180069999999</v>
      </c>
      <c r="M6" s="13">
        <v>84093085.269999996</v>
      </c>
      <c r="N6" s="13">
        <v>76032913.219999999</v>
      </c>
      <c r="O6" s="13">
        <v>160125998.49000001</v>
      </c>
      <c r="P6">
        <v>1496.619694</v>
      </c>
      <c r="Q6" s="13">
        <v>73198298.579999998</v>
      </c>
      <c r="R6" s="13">
        <v>77779312.290000007</v>
      </c>
      <c r="S6" s="13">
        <v>150977610.87</v>
      </c>
      <c r="T6">
        <v>1367.5152720000001</v>
      </c>
    </row>
    <row r="7" spans="1:20" x14ac:dyDescent="0.3">
      <c r="A7" t="s">
        <v>49</v>
      </c>
      <c r="B7" t="s">
        <v>10</v>
      </c>
      <c r="C7" s="15" t="s">
        <v>133</v>
      </c>
      <c r="D7" t="s">
        <v>12</v>
      </c>
      <c r="E7" s="13">
        <v>8745916.4199999999</v>
      </c>
      <c r="F7" s="13">
        <v>7439592.6600000001</v>
      </c>
      <c r="G7" s="13">
        <v>16185509.08</v>
      </c>
      <c r="H7">
        <v>191.5453828</v>
      </c>
      <c r="I7" s="13">
        <v>9730258.0099999998</v>
      </c>
      <c r="J7" s="13">
        <v>8526427.9600000009</v>
      </c>
      <c r="K7" s="13">
        <v>18256685.969999999</v>
      </c>
      <c r="L7">
        <v>211.3273921</v>
      </c>
      <c r="M7" s="13">
        <v>11921330.35</v>
      </c>
      <c r="N7" s="13">
        <v>2249365.2000000002</v>
      </c>
      <c r="O7" s="13">
        <v>14170695.550000001</v>
      </c>
      <c r="P7">
        <v>208.60501410000001</v>
      </c>
      <c r="Q7" s="13">
        <v>11530165.32</v>
      </c>
      <c r="R7" s="13">
        <v>2174825.94</v>
      </c>
      <c r="S7" s="13">
        <v>13704991.26</v>
      </c>
      <c r="T7">
        <v>200.5366918</v>
      </c>
    </row>
    <row r="8" spans="1:20" x14ac:dyDescent="0.3">
      <c r="A8" t="s">
        <v>49</v>
      </c>
      <c r="B8" t="s">
        <v>10</v>
      </c>
      <c r="C8" s="15" t="s">
        <v>147</v>
      </c>
      <c r="D8" t="s">
        <v>14</v>
      </c>
      <c r="E8" s="13">
        <v>221360345.87</v>
      </c>
      <c r="F8" s="13">
        <v>97932085.930000007</v>
      </c>
      <c r="G8" s="13">
        <v>319292431.81</v>
      </c>
      <c r="H8">
        <v>4432.21468</v>
      </c>
      <c r="I8" s="13">
        <v>225384265.21000001</v>
      </c>
      <c r="J8" s="13">
        <v>81007064.180000007</v>
      </c>
      <c r="K8" s="13">
        <v>306391329.38999999</v>
      </c>
      <c r="L8">
        <v>4535.0372539999998</v>
      </c>
      <c r="M8" s="13">
        <v>224561906.93000001</v>
      </c>
      <c r="N8" s="13">
        <v>106492232.14</v>
      </c>
      <c r="O8" s="13">
        <v>331054139.06999999</v>
      </c>
      <c r="P8">
        <v>4589.3103090000004</v>
      </c>
      <c r="Q8" s="13">
        <v>232107896.37</v>
      </c>
      <c r="R8" s="13">
        <v>115190962.04000001</v>
      </c>
      <c r="S8" s="13">
        <v>347298858.41000003</v>
      </c>
      <c r="T8">
        <v>4522.9480359999998</v>
      </c>
    </row>
    <row r="9" spans="1:20" x14ac:dyDescent="0.3">
      <c r="A9" t="s">
        <v>50</v>
      </c>
      <c r="B9" t="s">
        <v>51</v>
      </c>
      <c r="C9" s="15" t="s">
        <v>134</v>
      </c>
      <c r="D9" t="s">
        <v>52</v>
      </c>
      <c r="E9" s="13">
        <v>37487867.590000004</v>
      </c>
      <c r="F9" s="13">
        <v>14210612.18</v>
      </c>
      <c r="G9" s="13">
        <v>51698479.770000003</v>
      </c>
      <c r="H9">
        <v>729.18100479999998</v>
      </c>
      <c r="I9" s="13">
        <v>34429179.159999996</v>
      </c>
      <c r="J9" s="13">
        <v>15583580.130000001</v>
      </c>
      <c r="K9" s="13">
        <v>50012759.289999999</v>
      </c>
      <c r="L9">
        <v>731.46620740000003</v>
      </c>
      <c r="M9" s="13">
        <v>33549178.879999999</v>
      </c>
      <c r="N9" s="13">
        <v>18044245.73</v>
      </c>
      <c r="O9" s="13">
        <v>51593424.609999999</v>
      </c>
      <c r="P9">
        <v>710.1739857</v>
      </c>
      <c r="Q9" s="13">
        <v>34513043.600000001</v>
      </c>
      <c r="R9" s="13">
        <v>18744935.170000002</v>
      </c>
      <c r="S9" s="13">
        <v>53257978.759999998</v>
      </c>
      <c r="T9">
        <v>699.95132279999996</v>
      </c>
    </row>
    <row r="10" spans="1:20" x14ac:dyDescent="0.3">
      <c r="A10" t="s">
        <v>50</v>
      </c>
      <c r="B10" t="s">
        <v>51</v>
      </c>
      <c r="C10" s="15" t="s">
        <v>135</v>
      </c>
      <c r="D10" t="s">
        <v>53</v>
      </c>
      <c r="E10" s="13">
        <v>43083051.259999998</v>
      </c>
      <c r="F10" s="13">
        <v>18384180.010000002</v>
      </c>
      <c r="G10" s="13">
        <v>61467231.270000003</v>
      </c>
      <c r="H10">
        <v>999.82794220000005</v>
      </c>
      <c r="I10" s="13">
        <v>43302523.899999999</v>
      </c>
      <c r="J10" s="13">
        <v>15449897.98</v>
      </c>
      <c r="K10" s="13">
        <v>58752421.880000003</v>
      </c>
      <c r="L10">
        <v>1048.137553</v>
      </c>
      <c r="M10" s="13">
        <v>43376637.119999997</v>
      </c>
      <c r="N10" s="13">
        <v>16320917.4</v>
      </c>
      <c r="O10" s="13">
        <v>59697554.530000001</v>
      </c>
      <c r="P10">
        <v>1030.6183450000001</v>
      </c>
      <c r="Q10" s="13">
        <v>44892711.159999996</v>
      </c>
      <c r="R10" s="13">
        <v>15037954.51</v>
      </c>
      <c r="S10" s="13">
        <v>59930665.670000002</v>
      </c>
      <c r="T10">
        <v>1004.838095</v>
      </c>
    </row>
    <row r="11" spans="1:20" x14ac:dyDescent="0.3">
      <c r="A11" t="s">
        <v>50</v>
      </c>
      <c r="B11" t="s">
        <v>51</v>
      </c>
      <c r="C11" s="15" t="s">
        <v>136</v>
      </c>
      <c r="D11" t="s">
        <v>54</v>
      </c>
      <c r="E11" s="13">
        <v>164492338.44</v>
      </c>
      <c r="F11" s="13">
        <v>159729480.37</v>
      </c>
      <c r="G11" s="13">
        <v>324221818.81999999</v>
      </c>
      <c r="H11">
        <v>4770.9910529999997</v>
      </c>
      <c r="I11" s="13">
        <v>150529777.33000001</v>
      </c>
      <c r="J11" s="13">
        <v>152883909.00999999</v>
      </c>
      <c r="K11" s="13">
        <v>303413686.33999997</v>
      </c>
      <c r="L11">
        <v>4676.4775520000003</v>
      </c>
      <c r="M11" s="13">
        <v>142721209.68000001</v>
      </c>
      <c r="N11" s="13">
        <v>149826976.11000001</v>
      </c>
      <c r="O11" s="13">
        <v>292548185.79000002</v>
      </c>
      <c r="P11">
        <v>4486.221031</v>
      </c>
      <c r="Q11" s="13">
        <v>147531271.28999999</v>
      </c>
      <c r="R11" s="13">
        <v>155138548.63999999</v>
      </c>
      <c r="S11" s="13">
        <v>302669819.93000001</v>
      </c>
      <c r="T11">
        <v>4382.2105819999997</v>
      </c>
    </row>
    <row r="12" spans="1:20" x14ac:dyDescent="0.3">
      <c r="A12" t="s">
        <v>55</v>
      </c>
      <c r="B12" t="s">
        <v>56</v>
      </c>
      <c r="C12" s="15" t="s">
        <v>57</v>
      </c>
      <c r="D12" t="s">
        <v>58</v>
      </c>
      <c r="E12" s="13">
        <v>88610753.939999998</v>
      </c>
      <c r="F12" s="13">
        <v>21533912.170000002</v>
      </c>
      <c r="G12" s="13">
        <v>110144666.09999999</v>
      </c>
      <c r="H12">
        <v>1809.623251</v>
      </c>
      <c r="I12" s="13">
        <v>91966799.310000002</v>
      </c>
      <c r="J12" s="13">
        <v>22681429.329999998</v>
      </c>
      <c r="K12" s="13">
        <v>114648228.64</v>
      </c>
      <c r="L12">
        <v>2011.295087</v>
      </c>
      <c r="M12" s="13">
        <v>93329909.849999994</v>
      </c>
      <c r="N12" s="13">
        <v>35463637.219999999</v>
      </c>
      <c r="O12" s="13">
        <v>128793547.06</v>
      </c>
      <c r="P12">
        <v>2037.9335249999999</v>
      </c>
      <c r="Q12" s="13">
        <v>106600659.43000001</v>
      </c>
      <c r="R12" s="13">
        <v>42359904.170000002</v>
      </c>
      <c r="S12" s="13">
        <v>148960563.59999999</v>
      </c>
      <c r="T12">
        <v>2037</v>
      </c>
    </row>
    <row r="13" spans="1:20" x14ac:dyDescent="0.3">
      <c r="A13" t="s">
        <v>59</v>
      </c>
      <c r="B13" t="s">
        <v>60</v>
      </c>
      <c r="C13" s="15" t="s">
        <v>137</v>
      </c>
      <c r="D13" t="s">
        <v>61</v>
      </c>
      <c r="E13" s="13">
        <v>62225308.32</v>
      </c>
      <c r="F13" s="13">
        <v>12865462.99</v>
      </c>
      <c r="G13" s="13">
        <v>75090771.310000002</v>
      </c>
      <c r="H13">
        <v>1764.1400490000001</v>
      </c>
      <c r="I13" s="13">
        <v>67285433.939999998</v>
      </c>
      <c r="J13" s="13">
        <v>32895062.739999998</v>
      </c>
      <c r="K13" s="13">
        <v>100180496.68000001</v>
      </c>
      <c r="L13">
        <v>1973.102727</v>
      </c>
      <c r="M13" s="13">
        <v>74620259.760000005</v>
      </c>
      <c r="N13" s="13">
        <v>31768678.449999999</v>
      </c>
      <c r="O13" s="13">
        <v>106388938.20999999</v>
      </c>
      <c r="P13">
        <v>2029.535948</v>
      </c>
      <c r="Q13" s="13">
        <v>73122252.420000002</v>
      </c>
      <c r="R13" s="13">
        <v>30847633.510000002</v>
      </c>
      <c r="S13" s="13">
        <v>103969885.92</v>
      </c>
      <c r="T13">
        <v>1980.3174469999999</v>
      </c>
    </row>
    <row r="14" spans="1:20" x14ac:dyDescent="0.3">
      <c r="A14" t="s">
        <v>59</v>
      </c>
      <c r="B14" t="s">
        <v>60</v>
      </c>
      <c r="C14" s="15" t="s">
        <v>138</v>
      </c>
      <c r="D14" t="s">
        <v>62</v>
      </c>
      <c r="E14" s="13">
        <v>87993363.680000007</v>
      </c>
      <c r="F14" s="13">
        <v>24455663.010000002</v>
      </c>
      <c r="G14" s="13">
        <v>112449026.68000001</v>
      </c>
      <c r="H14">
        <v>2990.8599509999999</v>
      </c>
      <c r="I14" s="13">
        <v>87288577.430000007</v>
      </c>
      <c r="J14" s="13">
        <v>40027001.619999997</v>
      </c>
      <c r="K14" s="13">
        <v>127315579.05</v>
      </c>
      <c r="L14">
        <v>3352.6323379999999</v>
      </c>
      <c r="M14" s="13">
        <v>84061281.230000004</v>
      </c>
      <c r="N14" s="13">
        <v>32246183.02</v>
      </c>
      <c r="O14" s="13">
        <v>116307464.23999999</v>
      </c>
      <c r="P14">
        <v>3614.0186640000002</v>
      </c>
      <c r="Q14" s="13">
        <v>82227829.569999993</v>
      </c>
      <c r="R14" s="13">
        <v>29640227.140000001</v>
      </c>
      <c r="S14" s="13">
        <v>111868056.70999999</v>
      </c>
      <c r="T14">
        <v>3621.6825530000001</v>
      </c>
    </row>
    <row r="15" spans="1:20" x14ac:dyDescent="0.3">
      <c r="A15" t="s">
        <v>63</v>
      </c>
      <c r="B15" t="s">
        <v>64</v>
      </c>
      <c r="C15" s="15" t="s">
        <v>65</v>
      </c>
      <c r="D15" t="s">
        <v>66</v>
      </c>
      <c r="E15" s="13">
        <v>142700329.49000001</v>
      </c>
      <c r="F15" s="13">
        <v>16086521.18</v>
      </c>
      <c r="G15" s="13">
        <v>158786850.66999999</v>
      </c>
      <c r="H15">
        <v>1761.6386419999999</v>
      </c>
      <c r="I15" s="13">
        <v>147188513.31</v>
      </c>
      <c r="J15" s="13">
        <v>22820667.32</v>
      </c>
      <c r="K15" s="13">
        <v>170009180.62</v>
      </c>
      <c r="L15">
        <v>1742.915125</v>
      </c>
      <c r="M15" s="13">
        <v>143879757.69</v>
      </c>
      <c r="N15" s="13">
        <v>26386431.780000001</v>
      </c>
      <c r="O15" s="13">
        <v>170266189.47</v>
      </c>
      <c r="P15">
        <v>1755.0662460000001</v>
      </c>
      <c r="Q15" s="13">
        <v>144433657.68000001</v>
      </c>
      <c r="R15" s="13">
        <v>32008750.469999999</v>
      </c>
      <c r="S15" s="13">
        <v>176442408.16</v>
      </c>
      <c r="T15">
        <v>1718</v>
      </c>
    </row>
    <row r="16" spans="1:20" x14ac:dyDescent="0.3">
      <c r="A16" t="s">
        <v>67</v>
      </c>
      <c r="B16" t="s">
        <v>68</v>
      </c>
      <c r="C16" s="15" t="s">
        <v>139</v>
      </c>
      <c r="D16" t="s">
        <v>69</v>
      </c>
      <c r="E16" s="13">
        <v>285897045.75999999</v>
      </c>
      <c r="F16" s="13">
        <v>584141411.29999995</v>
      </c>
      <c r="G16" s="13">
        <v>870038457.05999994</v>
      </c>
      <c r="H16">
        <v>2909.0606339999999</v>
      </c>
      <c r="I16" s="13">
        <v>260741625.41999999</v>
      </c>
      <c r="J16" s="13">
        <v>1022588858.5599999</v>
      </c>
      <c r="K16" s="13">
        <v>1283330483.98</v>
      </c>
      <c r="L16">
        <v>2835.7505390000001</v>
      </c>
      <c r="M16" s="13">
        <v>268392999.90000001</v>
      </c>
      <c r="N16" s="13">
        <v>1425276245.9100001</v>
      </c>
      <c r="O16" s="13">
        <v>1693669245.8099999</v>
      </c>
      <c r="P16">
        <v>2695.0316769999999</v>
      </c>
      <c r="Q16" s="13">
        <v>268466277.73000002</v>
      </c>
      <c r="R16" s="13">
        <v>1185569463.5599999</v>
      </c>
      <c r="S16" s="13">
        <v>1454035741.29</v>
      </c>
      <c r="T16">
        <v>2694.1925230000002</v>
      </c>
    </row>
    <row r="17" spans="1:20" x14ac:dyDescent="0.3">
      <c r="A17" t="s">
        <v>67</v>
      </c>
      <c r="B17" t="s">
        <v>68</v>
      </c>
      <c r="C17" s="15" t="s">
        <v>148</v>
      </c>
      <c r="D17" t="s">
        <v>70</v>
      </c>
      <c r="E17" s="13">
        <v>330394612.38</v>
      </c>
      <c r="F17" s="13">
        <v>221860670.53</v>
      </c>
      <c r="G17" s="13">
        <v>552255282.90999997</v>
      </c>
      <c r="H17">
        <v>4016.5833029999999</v>
      </c>
      <c r="I17" s="13">
        <v>338572707.22000003</v>
      </c>
      <c r="J17" s="13">
        <v>233289282.69999999</v>
      </c>
      <c r="K17" s="13">
        <v>571861989.92999995</v>
      </c>
      <c r="L17">
        <v>3990.5571439999999</v>
      </c>
      <c r="M17" s="13">
        <v>331792947.31999999</v>
      </c>
      <c r="N17" s="13">
        <v>314023244.38999999</v>
      </c>
      <c r="O17" s="13">
        <v>645816191.71000004</v>
      </c>
      <c r="P17">
        <v>3928.6863279999998</v>
      </c>
      <c r="Q17" s="13">
        <v>338933105.87</v>
      </c>
      <c r="R17" s="13">
        <v>347498332.88</v>
      </c>
      <c r="S17" s="13">
        <v>686431438.75</v>
      </c>
      <c r="T17">
        <v>3845.8321540000002</v>
      </c>
    </row>
    <row r="18" spans="1:20" x14ac:dyDescent="0.3">
      <c r="A18" t="s">
        <v>67</v>
      </c>
      <c r="B18" t="s">
        <v>68</v>
      </c>
      <c r="C18" s="15" t="s">
        <v>149</v>
      </c>
      <c r="D18" t="s">
        <v>71</v>
      </c>
      <c r="E18" s="13">
        <v>126295681.02</v>
      </c>
      <c r="F18" s="13">
        <v>49076082.609999999</v>
      </c>
      <c r="G18" s="13">
        <v>175371763.63</v>
      </c>
      <c r="H18">
        <v>1417.0486550000001</v>
      </c>
      <c r="I18" s="13">
        <v>128763728.38</v>
      </c>
      <c r="J18" s="13">
        <v>47616291.060000002</v>
      </c>
      <c r="K18" s="13">
        <v>176380019.44</v>
      </c>
      <c r="L18">
        <v>1512.0096610000001</v>
      </c>
      <c r="M18" s="13">
        <v>140283087.44</v>
      </c>
      <c r="N18" s="13">
        <v>40579790.109999999</v>
      </c>
      <c r="O18" s="13">
        <v>180862877.55000001</v>
      </c>
      <c r="P18">
        <v>1624.1764209999999</v>
      </c>
      <c r="Q18" s="13">
        <v>144020758.71000001</v>
      </c>
      <c r="R18" s="13">
        <v>44379480.039999999</v>
      </c>
      <c r="S18" s="13">
        <v>188400238.75</v>
      </c>
      <c r="T18">
        <v>1685.3864060000001</v>
      </c>
    </row>
    <row r="19" spans="1:20" x14ac:dyDescent="0.3">
      <c r="A19" t="s">
        <v>67</v>
      </c>
      <c r="B19" t="s">
        <v>68</v>
      </c>
      <c r="C19" s="15" t="s">
        <v>72</v>
      </c>
      <c r="D19" t="s">
        <v>73</v>
      </c>
      <c r="E19" s="13">
        <v>187421487.94</v>
      </c>
      <c r="F19" s="13">
        <v>121859020.66</v>
      </c>
      <c r="G19" s="13">
        <v>309280508.60000002</v>
      </c>
      <c r="H19">
        <v>1772.519904</v>
      </c>
      <c r="I19" s="13">
        <v>193039209.34</v>
      </c>
      <c r="J19" s="13">
        <v>113984798.45999999</v>
      </c>
      <c r="K19" s="13">
        <v>307024007.80000001</v>
      </c>
      <c r="L19">
        <v>1811.0622049999999</v>
      </c>
      <c r="M19" s="13">
        <v>184511722.91999999</v>
      </c>
      <c r="N19" s="13">
        <v>108252219.28</v>
      </c>
      <c r="O19" s="13">
        <v>292763942.19999999</v>
      </c>
      <c r="P19">
        <v>1863.7304650000001</v>
      </c>
      <c r="Q19" s="13">
        <v>197538048.55000001</v>
      </c>
      <c r="R19" s="13">
        <v>111422116.7</v>
      </c>
      <c r="S19" s="13">
        <v>308960165.24000001</v>
      </c>
      <c r="T19">
        <v>1907.3990630000001</v>
      </c>
    </row>
    <row r="20" spans="1:20" x14ac:dyDescent="0.3">
      <c r="A20" t="s">
        <v>74</v>
      </c>
      <c r="B20" t="s">
        <v>75</v>
      </c>
      <c r="C20" s="15" t="s">
        <v>142</v>
      </c>
      <c r="D20" t="s">
        <v>76</v>
      </c>
      <c r="E20">
        <v>0</v>
      </c>
      <c r="F20" s="13">
        <v>350003294.24000001</v>
      </c>
      <c r="G20" s="13">
        <v>350003294.24000001</v>
      </c>
      <c r="H20">
        <v>0</v>
      </c>
      <c r="I20">
        <v>0</v>
      </c>
      <c r="J20" s="13">
        <v>294435427.04000002</v>
      </c>
      <c r="K20" s="13">
        <v>294435427.04000002</v>
      </c>
      <c r="L20">
        <v>0</v>
      </c>
      <c r="M20">
        <v>0</v>
      </c>
      <c r="N20" s="13">
        <v>266602137.34</v>
      </c>
      <c r="O20" s="13">
        <v>266602137.34</v>
      </c>
      <c r="P20">
        <v>0</v>
      </c>
      <c r="Q20">
        <v>0</v>
      </c>
      <c r="R20" s="13">
        <v>271362490.79000002</v>
      </c>
      <c r="S20" s="13">
        <v>271362490.79000002</v>
      </c>
      <c r="T20">
        <v>0</v>
      </c>
    </row>
    <row r="21" spans="1:20" x14ac:dyDescent="0.3">
      <c r="A21" t="s">
        <v>74</v>
      </c>
      <c r="B21" t="s">
        <v>75</v>
      </c>
      <c r="C21" s="15" t="s">
        <v>143</v>
      </c>
      <c r="D21" t="s">
        <v>77</v>
      </c>
      <c r="E21">
        <v>0</v>
      </c>
      <c r="F21" s="13">
        <v>504550573.79000002</v>
      </c>
      <c r="G21" s="13">
        <v>504550573.79000002</v>
      </c>
      <c r="H21">
        <v>0</v>
      </c>
      <c r="I21">
        <v>0</v>
      </c>
      <c r="J21" s="13">
        <v>514144552.73000002</v>
      </c>
      <c r="K21" s="13">
        <v>514144552.73000002</v>
      </c>
      <c r="L21">
        <v>0</v>
      </c>
      <c r="M21">
        <v>0</v>
      </c>
      <c r="N21" s="13">
        <v>448187936.01999998</v>
      </c>
      <c r="O21" s="13">
        <v>448187936.01999998</v>
      </c>
      <c r="P21">
        <v>0</v>
      </c>
      <c r="Q21">
        <v>0</v>
      </c>
      <c r="R21" s="13">
        <v>427146722.44999999</v>
      </c>
      <c r="S21" s="13">
        <v>427146722.44999999</v>
      </c>
      <c r="T21">
        <v>0</v>
      </c>
    </row>
    <row r="22" spans="1:20" x14ac:dyDescent="0.3">
      <c r="A22" t="s">
        <v>74</v>
      </c>
      <c r="B22" t="s">
        <v>75</v>
      </c>
      <c r="C22" s="15" t="s">
        <v>140</v>
      </c>
      <c r="D22" t="s">
        <v>78</v>
      </c>
      <c r="E22" s="13">
        <v>27625915.57</v>
      </c>
      <c r="F22" s="13">
        <v>25468101.329999998</v>
      </c>
      <c r="G22" s="13">
        <v>53094016.899999999</v>
      </c>
      <c r="H22">
        <v>420.24731179999998</v>
      </c>
      <c r="I22" s="13">
        <v>29136830.219999999</v>
      </c>
      <c r="J22" s="13">
        <v>16271696.109999999</v>
      </c>
      <c r="K22" s="13">
        <v>45408526.340000004</v>
      </c>
      <c r="L22">
        <v>459.41101850000001</v>
      </c>
      <c r="M22" s="13">
        <v>29106910.27</v>
      </c>
      <c r="N22" s="13">
        <v>14862814.189999999</v>
      </c>
      <c r="O22" s="13">
        <v>43969724.460000001</v>
      </c>
      <c r="P22">
        <v>468.36095089999998</v>
      </c>
      <c r="Q22" s="13">
        <v>30396904.620000001</v>
      </c>
      <c r="R22" s="13">
        <v>15190360.689999999</v>
      </c>
      <c r="S22" s="13">
        <v>45587265.310000002</v>
      </c>
      <c r="T22">
        <v>461.16388230000001</v>
      </c>
    </row>
    <row r="23" spans="1:20" x14ac:dyDescent="0.3">
      <c r="A23" t="s">
        <v>79</v>
      </c>
      <c r="B23" t="s">
        <v>80</v>
      </c>
      <c r="C23" s="15" t="s">
        <v>141</v>
      </c>
      <c r="D23" t="s">
        <v>81</v>
      </c>
      <c r="E23" s="13">
        <v>168799188.08000001</v>
      </c>
      <c r="F23" s="13">
        <v>119466050.98999999</v>
      </c>
      <c r="G23" s="13">
        <v>288265239.06999999</v>
      </c>
      <c r="H23">
        <v>1646.7749719999999</v>
      </c>
      <c r="I23" s="13">
        <v>173037462.69</v>
      </c>
      <c r="J23" s="13">
        <v>93794253.900000006</v>
      </c>
      <c r="K23" s="13">
        <v>266831716.59</v>
      </c>
      <c r="L23">
        <v>1634.023099</v>
      </c>
      <c r="M23" s="13">
        <v>182148904.13999999</v>
      </c>
      <c r="N23" s="13">
        <v>81782804.730000004</v>
      </c>
      <c r="O23" s="13">
        <v>263931708.87</v>
      </c>
      <c r="P23">
        <v>1652.922906</v>
      </c>
      <c r="Q23" s="13">
        <v>188877759.56</v>
      </c>
      <c r="R23" s="13">
        <v>82084991.560000002</v>
      </c>
      <c r="S23" s="13">
        <v>270962751.11000001</v>
      </c>
      <c r="T23">
        <v>1690.1608719999999</v>
      </c>
    </row>
    <row r="24" spans="1:20" x14ac:dyDescent="0.3">
      <c r="A24" t="s">
        <v>79</v>
      </c>
      <c r="B24" t="s">
        <v>80</v>
      </c>
      <c r="C24" s="15" t="s">
        <v>144</v>
      </c>
      <c r="D24" t="s">
        <v>82</v>
      </c>
      <c r="E24" s="13">
        <v>105484141.91</v>
      </c>
      <c r="F24" s="13">
        <v>28514476.52</v>
      </c>
      <c r="G24" s="13">
        <v>133998618.44</v>
      </c>
      <c r="H24">
        <v>1359.012532</v>
      </c>
      <c r="I24" s="13">
        <v>103353365.54000001</v>
      </c>
      <c r="J24" s="13">
        <v>26036510.510000002</v>
      </c>
      <c r="K24" s="13">
        <v>129389876.05</v>
      </c>
      <c r="L24">
        <v>1437.8446309999999</v>
      </c>
      <c r="M24" s="13">
        <v>117735547.93000001</v>
      </c>
      <c r="N24" s="13">
        <v>23806337.02</v>
      </c>
      <c r="O24" s="13">
        <v>141541884.96000001</v>
      </c>
      <c r="P24">
        <v>1545.1235859999999</v>
      </c>
      <c r="Q24" s="13">
        <v>120381110.47</v>
      </c>
      <c r="R24" s="13">
        <v>31600870.82</v>
      </c>
      <c r="S24" s="13">
        <v>151981981.28999999</v>
      </c>
      <c r="T24">
        <v>1640.028982</v>
      </c>
    </row>
    <row r="25" spans="1:20" x14ac:dyDescent="0.3">
      <c r="A25" t="s">
        <v>79</v>
      </c>
      <c r="B25" t="s">
        <v>80</v>
      </c>
      <c r="C25" s="15" t="s">
        <v>83</v>
      </c>
      <c r="D25" t="s">
        <v>84</v>
      </c>
      <c r="E25" s="13">
        <v>105374706.34999999</v>
      </c>
      <c r="F25" s="13">
        <v>57767616.130000003</v>
      </c>
      <c r="G25" s="13">
        <v>163142322.47999999</v>
      </c>
      <c r="H25">
        <v>1680.989247</v>
      </c>
      <c r="I25" s="13">
        <v>104522744.26000001</v>
      </c>
      <c r="J25" s="13">
        <v>59599199.869999997</v>
      </c>
      <c r="K25" s="13">
        <v>164121944.12</v>
      </c>
      <c r="L25">
        <v>1755.2385099999999</v>
      </c>
      <c r="M25" s="13">
        <v>120868790.04000001</v>
      </c>
      <c r="N25" s="13">
        <v>56569503.890000001</v>
      </c>
      <c r="O25" s="13">
        <v>177438293.91999999</v>
      </c>
      <c r="P25">
        <v>1848.464553</v>
      </c>
      <c r="Q25" s="13">
        <v>128557539.75</v>
      </c>
      <c r="R25" s="13">
        <v>60194324.509999998</v>
      </c>
      <c r="S25" s="13">
        <v>188751864.25</v>
      </c>
      <c r="T25">
        <v>1873.8695310000001</v>
      </c>
    </row>
    <row r="26" spans="1:20" x14ac:dyDescent="0.3">
      <c r="A26" t="s">
        <v>85</v>
      </c>
      <c r="B26" t="s">
        <v>86</v>
      </c>
      <c r="C26" s="15" t="s">
        <v>87</v>
      </c>
      <c r="D26" t="s">
        <v>88</v>
      </c>
      <c r="E26" s="13">
        <v>87242856.159999996</v>
      </c>
      <c r="F26" s="13">
        <v>34991349.880000003</v>
      </c>
      <c r="G26" s="13">
        <v>122234206.04000001</v>
      </c>
      <c r="H26">
        <v>2760.7634410000001</v>
      </c>
      <c r="I26" s="13">
        <v>92820911.629999995</v>
      </c>
      <c r="J26" s="13">
        <v>42718575.840000004</v>
      </c>
      <c r="K26" s="13">
        <v>135539487.46000001</v>
      </c>
      <c r="L26">
        <v>2859.473066</v>
      </c>
      <c r="M26" s="13">
        <v>99107999.670000002</v>
      </c>
      <c r="N26" s="13">
        <v>43051371.479999997</v>
      </c>
      <c r="O26" s="13">
        <v>142159371.15000001</v>
      </c>
      <c r="P26">
        <v>2891.34827</v>
      </c>
      <c r="Q26" s="13">
        <v>98150069.709999993</v>
      </c>
      <c r="R26" s="13">
        <v>43406083.229999997</v>
      </c>
      <c r="S26" s="13">
        <v>141556152.94</v>
      </c>
      <c r="T26">
        <v>2910.9665869999999</v>
      </c>
    </row>
    <row r="27" spans="1:20" x14ac:dyDescent="0.3">
      <c r="A27" t="s">
        <v>89</v>
      </c>
      <c r="B27" t="s">
        <v>90</v>
      </c>
      <c r="C27" s="15" t="s">
        <v>145</v>
      </c>
      <c r="D27" t="s">
        <v>91</v>
      </c>
      <c r="E27" s="13">
        <v>598340340.22000003</v>
      </c>
      <c r="F27" s="13">
        <v>638355.68999999994</v>
      </c>
      <c r="G27" s="13">
        <v>598978695.90999997</v>
      </c>
      <c r="H27">
        <v>7863.5786770000004</v>
      </c>
      <c r="I27" s="13">
        <v>588949568.05999994</v>
      </c>
      <c r="J27" s="13">
        <v>631038.64</v>
      </c>
      <c r="K27" s="13">
        <v>589580606.70000005</v>
      </c>
      <c r="L27">
        <v>8067.3137859999997</v>
      </c>
      <c r="M27" s="13">
        <v>629996267.74000001</v>
      </c>
      <c r="N27" s="13">
        <v>734066.89</v>
      </c>
      <c r="O27" s="13">
        <v>630730334.63</v>
      </c>
      <c r="P27">
        <v>8431</v>
      </c>
      <c r="Q27" s="13">
        <v>683589716.90999997</v>
      </c>
      <c r="R27" s="13">
        <v>820669.51</v>
      </c>
      <c r="S27" s="13">
        <v>684410386.42999995</v>
      </c>
      <c r="T27">
        <v>8918.6115559999998</v>
      </c>
    </row>
    <row r="28" spans="1:20" x14ac:dyDescent="0.3">
      <c r="A28" t="s">
        <v>92</v>
      </c>
      <c r="B28" t="s">
        <v>93</v>
      </c>
      <c r="C28" s="15" t="s">
        <v>146</v>
      </c>
      <c r="D28" t="s">
        <v>94</v>
      </c>
      <c r="E28" s="13">
        <v>50209757.479999997</v>
      </c>
      <c r="F28" s="13">
        <v>8017946.3600000003</v>
      </c>
      <c r="G28" s="13">
        <v>58227703.840000004</v>
      </c>
      <c r="H28">
        <v>1050.7887700000001</v>
      </c>
      <c r="I28" s="13">
        <v>46598840.329999998</v>
      </c>
      <c r="J28" s="13">
        <v>5303691.7699999996</v>
      </c>
      <c r="K28" s="13">
        <v>51902532.100000001</v>
      </c>
      <c r="L28">
        <v>1061.1778409999999</v>
      </c>
      <c r="M28" s="13">
        <v>48325908.310000002</v>
      </c>
      <c r="N28" s="13">
        <v>3866245.46</v>
      </c>
      <c r="O28" s="13">
        <v>52192153.770000003</v>
      </c>
      <c r="P28">
        <v>1069.9969819999999</v>
      </c>
      <c r="Q28" s="13">
        <v>51773956.280000001</v>
      </c>
      <c r="R28" s="13">
        <v>4503151.21</v>
      </c>
      <c r="S28" s="13">
        <v>56277107.490000002</v>
      </c>
      <c r="T28">
        <v>1081.5811140000001</v>
      </c>
    </row>
    <row r="29" spans="1:20" x14ac:dyDescent="0.3">
      <c r="A29" t="s">
        <v>95</v>
      </c>
      <c r="B29" t="s">
        <v>96</v>
      </c>
      <c r="C29" s="15" t="s">
        <v>97</v>
      </c>
      <c r="D29" t="s">
        <v>98</v>
      </c>
      <c r="E29" s="13">
        <v>132874937.31</v>
      </c>
      <c r="F29" s="13">
        <v>44327524.920000002</v>
      </c>
      <c r="G29" s="13">
        <v>177202462.22999999</v>
      </c>
      <c r="H29">
        <v>4066.5745689999999</v>
      </c>
      <c r="I29" s="13">
        <v>132899016.5</v>
      </c>
      <c r="J29" s="13">
        <v>39620771.990000002</v>
      </c>
      <c r="K29" s="13">
        <v>172519788.49000001</v>
      </c>
      <c r="L29">
        <v>4094.0639890000002</v>
      </c>
      <c r="M29" s="13">
        <v>158633199.06999999</v>
      </c>
      <c r="N29" s="13">
        <v>40338328.009999998</v>
      </c>
      <c r="O29" s="13">
        <v>198971527.08000001</v>
      </c>
      <c r="P29">
        <v>4185.3174120000003</v>
      </c>
      <c r="Q29" s="13">
        <v>163867867.37</v>
      </c>
      <c r="R29" s="13">
        <v>41653754.119999997</v>
      </c>
      <c r="S29" s="13">
        <v>205521621.49000001</v>
      </c>
      <c r="T29">
        <v>4289.1792480000004</v>
      </c>
    </row>
    <row r="30" spans="1:20" x14ac:dyDescent="0.3">
      <c r="A30" t="s">
        <v>99</v>
      </c>
      <c r="B30" t="s">
        <v>100</v>
      </c>
      <c r="C30" s="15" t="s">
        <v>101</v>
      </c>
      <c r="D30" t="s">
        <v>102</v>
      </c>
      <c r="E30" s="13">
        <v>26475029.370000001</v>
      </c>
      <c r="F30" s="13">
        <v>9475926.8699999992</v>
      </c>
      <c r="G30" s="13">
        <v>35950956.229999997</v>
      </c>
      <c r="H30">
        <v>1072.8178849999999</v>
      </c>
      <c r="I30" s="13">
        <v>32248763.399999999</v>
      </c>
      <c r="J30" s="13">
        <v>7991484.6100000003</v>
      </c>
      <c r="K30" s="13">
        <v>40240248.009999998</v>
      </c>
      <c r="L30">
        <v>1167.5171660000001</v>
      </c>
      <c r="M30" s="13">
        <v>29605758.440000001</v>
      </c>
      <c r="N30" s="13">
        <v>6544172.5700000003</v>
      </c>
      <c r="O30" s="13">
        <v>36149931.009999998</v>
      </c>
      <c r="P30">
        <v>1215.305214</v>
      </c>
      <c r="Q30" s="13">
        <v>28270476.75</v>
      </c>
      <c r="R30" s="13">
        <v>7285607.8399999999</v>
      </c>
      <c r="S30" s="13">
        <v>35556084.590000004</v>
      </c>
      <c r="T30">
        <v>1254.1970899999999</v>
      </c>
    </row>
    <row r="31" spans="1:20" x14ac:dyDescent="0.3">
      <c r="A31" t="s">
        <v>103</v>
      </c>
      <c r="B31" t="s">
        <v>104</v>
      </c>
      <c r="C31" s="15" t="s">
        <v>105</v>
      </c>
      <c r="D31" t="s">
        <v>106</v>
      </c>
      <c r="E31" s="13">
        <v>33345245.510000002</v>
      </c>
      <c r="F31" s="13">
        <v>4098003.39</v>
      </c>
      <c r="G31" s="13">
        <v>37443248.899999999</v>
      </c>
      <c r="H31">
        <v>1154.325609</v>
      </c>
      <c r="I31" s="13">
        <v>34209515.729999997</v>
      </c>
      <c r="J31" s="13">
        <v>6873079.0899999999</v>
      </c>
      <c r="K31" s="13">
        <v>41082594.82</v>
      </c>
      <c r="L31">
        <v>1225.1176330000001</v>
      </c>
      <c r="M31" s="13">
        <v>35086825.32</v>
      </c>
      <c r="N31" s="13">
        <v>11051749.460000001</v>
      </c>
      <c r="O31" s="13">
        <v>46138574.789999999</v>
      </c>
      <c r="P31">
        <v>1250.5314519999999</v>
      </c>
      <c r="Q31" s="13">
        <v>37281327.009999998</v>
      </c>
      <c r="R31" s="13">
        <v>13080234.17</v>
      </c>
      <c r="S31" s="13">
        <v>50361561.18</v>
      </c>
      <c r="T31">
        <v>1247.642053</v>
      </c>
    </row>
    <row r="32" spans="1:20" x14ac:dyDescent="0.3">
      <c r="A32" t="s">
        <v>107</v>
      </c>
      <c r="B32" t="s">
        <v>108</v>
      </c>
      <c r="C32" s="15" t="s">
        <v>109</v>
      </c>
      <c r="D32" t="s">
        <v>110</v>
      </c>
      <c r="E32" s="13">
        <v>18995427.870000001</v>
      </c>
      <c r="F32">
        <v>0</v>
      </c>
      <c r="G32" s="13">
        <v>18995427.870000001</v>
      </c>
      <c r="H32">
        <v>0</v>
      </c>
      <c r="I32" s="13">
        <v>17992256.640000001</v>
      </c>
      <c r="J32">
        <v>0</v>
      </c>
      <c r="K32" s="13">
        <v>17992256.640000001</v>
      </c>
      <c r="L32">
        <v>0</v>
      </c>
      <c r="M32" s="13">
        <v>17566402.289999999</v>
      </c>
      <c r="N32">
        <v>0</v>
      </c>
      <c r="O32" s="13">
        <v>17566402.289999999</v>
      </c>
      <c r="P32">
        <v>0</v>
      </c>
      <c r="Q32" s="13">
        <v>18614811.68</v>
      </c>
      <c r="R32">
        <v>0</v>
      </c>
      <c r="S32" s="13">
        <v>18614811.68</v>
      </c>
      <c r="T32">
        <v>0</v>
      </c>
    </row>
    <row r="33" spans="1:20" x14ac:dyDescent="0.3">
      <c r="A33" t="s">
        <v>111</v>
      </c>
      <c r="B33" t="s">
        <v>112</v>
      </c>
      <c r="C33" s="15" t="s">
        <v>111</v>
      </c>
      <c r="D33" t="s">
        <v>112</v>
      </c>
      <c r="E33" s="13">
        <v>3336806958.48</v>
      </c>
      <c r="F33" s="13">
        <v>2704188091.1799998</v>
      </c>
      <c r="G33" s="13">
        <v>6040995049.6599998</v>
      </c>
      <c r="H33">
        <v>56692.975509999997</v>
      </c>
      <c r="I33" s="13">
        <v>3328654097.2800002</v>
      </c>
      <c r="J33" s="13">
        <v>3075658509.54</v>
      </c>
      <c r="K33" s="13">
        <v>6404312606.8199997</v>
      </c>
      <c r="L33">
        <v>58279.622430000003</v>
      </c>
      <c r="M33" s="13">
        <v>3443066655.2600002</v>
      </c>
      <c r="N33" s="13">
        <v>3462355011.6300001</v>
      </c>
      <c r="O33" s="13">
        <v>6905421666.8999996</v>
      </c>
      <c r="P33">
        <v>59123.812619999997</v>
      </c>
      <c r="Q33" s="13">
        <v>3567970420.9899998</v>
      </c>
      <c r="R33" s="13">
        <v>3290569123.1700001</v>
      </c>
      <c r="S33" s="13">
        <v>6858539544.1599998</v>
      </c>
      <c r="T33">
        <v>59558.211060000001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F4475-7132-4305-B11E-460257F7F203}">
  <dimension ref="A1:N25"/>
  <sheetViews>
    <sheetView workbookViewId="0">
      <selection activeCell="L20" sqref="L20"/>
    </sheetView>
  </sheetViews>
  <sheetFormatPr defaultRowHeight="15.75" x14ac:dyDescent="0.3"/>
  <sheetData>
    <row r="1" spans="1:14" x14ac:dyDescent="0.3">
      <c r="A1" t="s">
        <v>113</v>
      </c>
      <c r="B1" t="s">
        <v>114</v>
      </c>
      <c r="C1" t="s">
        <v>44</v>
      </c>
      <c r="D1" t="s">
        <v>115</v>
      </c>
      <c r="E1" t="s">
        <v>5</v>
      </c>
      <c r="F1" t="s">
        <v>116</v>
      </c>
      <c r="G1" t="s">
        <v>117</v>
      </c>
      <c r="H1" t="s">
        <v>118</v>
      </c>
      <c r="I1" t="s">
        <v>119</v>
      </c>
      <c r="J1" t="s">
        <v>120</v>
      </c>
      <c r="K1" t="s">
        <v>91</v>
      </c>
      <c r="L1" t="s">
        <v>121</v>
      </c>
      <c r="M1" t="s">
        <v>122</v>
      </c>
      <c r="N1" t="s">
        <v>123</v>
      </c>
    </row>
    <row r="2" spans="1:14" x14ac:dyDescent="0.3">
      <c r="A2">
        <v>1998</v>
      </c>
      <c r="B2">
        <v>135.6</v>
      </c>
      <c r="C2">
        <v>221.3</v>
      </c>
      <c r="D2">
        <v>126.7</v>
      </c>
      <c r="E2">
        <v>93.2</v>
      </c>
      <c r="F2">
        <v>115.4</v>
      </c>
      <c r="G2">
        <v>117.5</v>
      </c>
      <c r="H2">
        <v>103.8</v>
      </c>
      <c r="I2">
        <v>137.6</v>
      </c>
      <c r="J2">
        <v>74.2</v>
      </c>
      <c r="K2">
        <v>75.400000000000006</v>
      </c>
      <c r="L2">
        <v>108.4</v>
      </c>
      <c r="M2">
        <v>116.4</v>
      </c>
      <c r="N2">
        <v>97.2</v>
      </c>
    </row>
    <row r="3" spans="1:14" x14ac:dyDescent="0.3">
      <c r="A3">
        <v>1999</v>
      </c>
      <c r="B3">
        <v>134.4</v>
      </c>
      <c r="C3">
        <v>220.7</v>
      </c>
      <c r="D3">
        <v>131</v>
      </c>
      <c r="E3">
        <v>96.2</v>
      </c>
      <c r="F3">
        <v>114.8</v>
      </c>
      <c r="G3">
        <v>118.4</v>
      </c>
      <c r="H3">
        <v>106.8</v>
      </c>
      <c r="I3">
        <v>148.80000000000001</v>
      </c>
      <c r="J3">
        <v>76.099999999999994</v>
      </c>
      <c r="K3">
        <v>80</v>
      </c>
      <c r="L3">
        <v>113.2</v>
      </c>
      <c r="M3">
        <v>122.8</v>
      </c>
      <c r="N3">
        <v>99.3</v>
      </c>
    </row>
    <row r="4" spans="1:14" x14ac:dyDescent="0.3">
      <c r="A4">
        <v>2000</v>
      </c>
      <c r="B4">
        <v>127.6</v>
      </c>
      <c r="C4">
        <v>219.2</v>
      </c>
      <c r="D4">
        <v>127.5</v>
      </c>
      <c r="E4">
        <v>96.9</v>
      </c>
      <c r="F4">
        <v>113.3</v>
      </c>
      <c r="G4">
        <v>109.3</v>
      </c>
      <c r="H4">
        <v>102.3</v>
      </c>
      <c r="I4">
        <v>162.5</v>
      </c>
      <c r="J4">
        <v>77.900000000000006</v>
      </c>
      <c r="K4">
        <v>82.3</v>
      </c>
      <c r="L4">
        <v>117.8</v>
      </c>
      <c r="M4">
        <v>128.80000000000001</v>
      </c>
      <c r="N4">
        <v>98.5</v>
      </c>
    </row>
    <row r="5" spans="1:14" x14ac:dyDescent="0.3">
      <c r="A5">
        <v>2001</v>
      </c>
      <c r="B5">
        <v>115.5</v>
      </c>
      <c r="C5">
        <v>212.2</v>
      </c>
      <c r="D5">
        <v>119.5</v>
      </c>
      <c r="E5">
        <v>99.8</v>
      </c>
      <c r="F5">
        <v>110.2</v>
      </c>
      <c r="G5">
        <v>104.8</v>
      </c>
      <c r="H5">
        <v>105.3</v>
      </c>
      <c r="I5">
        <v>152.6</v>
      </c>
      <c r="J5">
        <v>80.5</v>
      </c>
      <c r="K5">
        <v>84.8</v>
      </c>
      <c r="L5">
        <v>114.2</v>
      </c>
      <c r="M5">
        <v>124.2</v>
      </c>
      <c r="N5">
        <v>98.5</v>
      </c>
    </row>
    <row r="6" spans="1:14" x14ac:dyDescent="0.3">
      <c r="A6">
        <v>2002</v>
      </c>
      <c r="B6">
        <v>117.8</v>
      </c>
      <c r="C6">
        <v>201.1</v>
      </c>
      <c r="D6">
        <v>118.1</v>
      </c>
      <c r="E6">
        <v>103.5</v>
      </c>
      <c r="F6">
        <v>107.6</v>
      </c>
      <c r="G6">
        <v>101.2</v>
      </c>
      <c r="H6">
        <v>103.1</v>
      </c>
      <c r="I6">
        <v>143.6</v>
      </c>
      <c r="J6">
        <v>82</v>
      </c>
      <c r="K6">
        <v>85.3</v>
      </c>
      <c r="L6">
        <v>110.8</v>
      </c>
      <c r="M6">
        <v>119.8</v>
      </c>
      <c r="N6">
        <v>98.3</v>
      </c>
    </row>
    <row r="7" spans="1:14" x14ac:dyDescent="0.3">
      <c r="A7">
        <v>2003</v>
      </c>
      <c r="B7">
        <v>114.6</v>
      </c>
      <c r="C7">
        <v>187.9</v>
      </c>
      <c r="D7">
        <v>107</v>
      </c>
      <c r="E7">
        <v>95.6</v>
      </c>
      <c r="F7">
        <v>108.1</v>
      </c>
      <c r="G7">
        <v>102.1</v>
      </c>
      <c r="H7">
        <v>100.1</v>
      </c>
      <c r="I7">
        <v>133.69999999999999</v>
      </c>
      <c r="J7">
        <v>86.1</v>
      </c>
      <c r="K7">
        <v>86.8</v>
      </c>
      <c r="L7">
        <v>106.9</v>
      </c>
      <c r="M7">
        <v>114.8</v>
      </c>
      <c r="N7">
        <v>97.7</v>
      </c>
    </row>
    <row r="8" spans="1:14" x14ac:dyDescent="0.3">
      <c r="A8">
        <v>2004</v>
      </c>
      <c r="B8">
        <v>103.3</v>
      </c>
      <c r="C8">
        <v>171.3</v>
      </c>
      <c r="D8">
        <v>102.9</v>
      </c>
      <c r="E8">
        <v>93.2</v>
      </c>
      <c r="F8">
        <v>107.6</v>
      </c>
      <c r="G8">
        <v>98.5</v>
      </c>
      <c r="H8">
        <v>100.1</v>
      </c>
      <c r="I8">
        <v>130.6</v>
      </c>
      <c r="J8">
        <v>88.7</v>
      </c>
      <c r="K8">
        <v>88.5</v>
      </c>
      <c r="L8">
        <v>105.7</v>
      </c>
      <c r="M8">
        <v>113</v>
      </c>
      <c r="N8">
        <v>97.1</v>
      </c>
    </row>
    <row r="9" spans="1:14" x14ac:dyDescent="0.3">
      <c r="A9">
        <v>2005</v>
      </c>
      <c r="B9">
        <v>106.5</v>
      </c>
      <c r="C9">
        <v>160.19999999999999</v>
      </c>
      <c r="D9">
        <v>110.7</v>
      </c>
      <c r="E9">
        <v>100.4</v>
      </c>
      <c r="F9">
        <v>111.1</v>
      </c>
      <c r="G9">
        <v>95.8</v>
      </c>
      <c r="H9">
        <v>103.8</v>
      </c>
      <c r="I9">
        <v>128.1</v>
      </c>
      <c r="J9">
        <v>99.8</v>
      </c>
      <c r="K9">
        <v>89.8</v>
      </c>
      <c r="L9">
        <v>106.9</v>
      </c>
      <c r="M9">
        <v>114.2</v>
      </c>
      <c r="N9">
        <v>101.6</v>
      </c>
    </row>
    <row r="10" spans="1:14" x14ac:dyDescent="0.3">
      <c r="A10">
        <v>2006</v>
      </c>
      <c r="B10">
        <v>111.1</v>
      </c>
      <c r="C10">
        <v>150.9</v>
      </c>
      <c r="D10">
        <v>104.6</v>
      </c>
      <c r="E10">
        <v>105.7</v>
      </c>
      <c r="F10">
        <v>113.1</v>
      </c>
      <c r="G10">
        <v>96.9</v>
      </c>
      <c r="H10">
        <v>103.8</v>
      </c>
      <c r="I10">
        <v>142</v>
      </c>
      <c r="J10">
        <v>91.4</v>
      </c>
      <c r="K10">
        <v>92.2</v>
      </c>
      <c r="L10">
        <v>111.8</v>
      </c>
      <c r="M10">
        <v>120.5</v>
      </c>
      <c r="N10">
        <v>101</v>
      </c>
    </row>
    <row r="11" spans="1:14" x14ac:dyDescent="0.3">
      <c r="A11">
        <v>2007</v>
      </c>
      <c r="B11">
        <v>114.5</v>
      </c>
      <c r="C11">
        <v>141.80000000000001</v>
      </c>
      <c r="D11">
        <v>101.9</v>
      </c>
      <c r="E11">
        <v>113.3</v>
      </c>
      <c r="F11">
        <v>118</v>
      </c>
      <c r="G11">
        <v>99.6</v>
      </c>
      <c r="H11">
        <v>107.5</v>
      </c>
      <c r="I11">
        <v>149.5</v>
      </c>
      <c r="J11">
        <v>94.2</v>
      </c>
      <c r="K11">
        <v>96.5</v>
      </c>
      <c r="L11">
        <v>117.8</v>
      </c>
      <c r="M11">
        <v>126</v>
      </c>
      <c r="N11">
        <v>104.8</v>
      </c>
    </row>
    <row r="12" spans="1:14" x14ac:dyDescent="0.3">
      <c r="A12">
        <v>2008</v>
      </c>
      <c r="B12">
        <v>119.8</v>
      </c>
      <c r="C12">
        <v>142.69999999999999</v>
      </c>
      <c r="D12">
        <v>110.3</v>
      </c>
      <c r="E12">
        <v>113.3</v>
      </c>
      <c r="F12">
        <v>110.7</v>
      </c>
      <c r="G12">
        <v>98.1</v>
      </c>
      <c r="H12">
        <v>102.9</v>
      </c>
      <c r="I12">
        <v>136.80000000000001</v>
      </c>
      <c r="J12">
        <v>96.7</v>
      </c>
      <c r="K12">
        <v>99.2</v>
      </c>
      <c r="L12">
        <v>114.6</v>
      </c>
      <c r="M12">
        <v>119.9</v>
      </c>
      <c r="N12">
        <v>104.6</v>
      </c>
    </row>
    <row r="13" spans="1:14" x14ac:dyDescent="0.3">
      <c r="A13">
        <v>2009</v>
      </c>
      <c r="B13">
        <v>126</v>
      </c>
      <c r="C13">
        <v>130.1</v>
      </c>
      <c r="D13">
        <v>95.8</v>
      </c>
      <c r="E13">
        <v>112.6</v>
      </c>
      <c r="F13">
        <v>109.2</v>
      </c>
      <c r="G13">
        <v>90.8</v>
      </c>
      <c r="H13">
        <v>102.1</v>
      </c>
      <c r="I13">
        <v>122.2</v>
      </c>
      <c r="J13">
        <v>93.9</v>
      </c>
      <c r="K13">
        <v>99.2</v>
      </c>
      <c r="L13">
        <v>108.7</v>
      </c>
      <c r="M13">
        <v>111.7</v>
      </c>
      <c r="N13">
        <v>102.3</v>
      </c>
    </row>
    <row r="14" spans="1:14" x14ac:dyDescent="0.3">
      <c r="A14">
        <v>2010</v>
      </c>
      <c r="B14">
        <v>108.5</v>
      </c>
      <c r="C14">
        <v>131</v>
      </c>
      <c r="D14">
        <v>100.2</v>
      </c>
      <c r="E14">
        <v>116.7</v>
      </c>
      <c r="F14">
        <v>107.8</v>
      </c>
      <c r="G14">
        <v>93</v>
      </c>
      <c r="H14">
        <v>99.3</v>
      </c>
      <c r="I14">
        <v>108.7</v>
      </c>
      <c r="J14">
        <v>96.4</v>
      </c>
      <c r="K14">
        <v>100.5</v>
      </c>
      <c r="L14">
        <v>104.1</v>
      </c>
      <c r="M14">
        <v>105.7</v>
      </c>
      <c r="N14">
        <v>103.1</v>
      </c>
    </row>
    <row r="15" spans="1:14" x14ac:dyDescent="0.3">
      <c r="A15">
        <v>2011</v>
      </c>
      <c r="B15">
        <v>91.8</v>
      </c>
      <c r="C15">
        <v>120.1</v>
      </c>
      <c r="D15">
        <v>97.1</v>
      </c>
      <c r="E15">
        <v>111.3</v>
      </c>
      <c r="F15">
        <v>110</v>
      </c>
      <c r="G15">
        <v>94.9</v>
      </c>
      <c r="H15">
        <v>97.2</v>
      </c>
      <c r="I15">
        <v>108.9</v>
      </c>
      <c r="J15">
        <v>96.1</v>
      </c>
      <c r="K15">
        <v>99</v>
      </c>
      <c r="L15">
        <v>103.4</v>
      </c>
      <c r="M15">
        <v>105</v>
      </c>
      <c r="N15">
        <v>101.5</v>
      </c>
    </row>
    <row r="16" spans="1:14" x14ac:dyDescent="0.3">
      <c r="A16">
        <v>2012</v>
      </c>
      <c r="B16">
        <v>89.2</v>
      </c>
      <c r="C16">
        <v>109.4</v>
      </c>
      <c r="D16">
        <v>97.1</v>
      </c>
      <c r="E16">
        <v>102.4</v>
      </c>
      <c r="F16">
        <v>100.3</v>
      </c>
      <c r="G16">
        <v>98</v>
      </c>
      <c r="H16">
        <v>94.5</v>
      </c>
      <c r="I16">
        <v>102.9</v>
      </c>
      <c r="J16">
        <v>96.7</v>
      </c>
      <c r="K16">
        <v>97.8</v>
      </c>
      <c r="L16">
        <v>100</v>
      </c>
      <c r="M16">
        <v>100.5</v>
      </c>
      <c r="N16">
        <v>98.3</v>
      </c>
    </row>
    <row r="17" spans="1:14" x14ac:dyDescent="0.3">
      <c r="A17">
        <v>2013</v>
      </c>
      <c r="B17">
        <v>100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</row>
    <row r="18" spans="1:14" x14ac:dyDescent="0.3">
      <c r="A18">
        <v>2014</v>
      </c>
      <c r="B18">
        <v>83.3</v>
      </c>
      <c r="C18">
        <v>105.6</v>
      </c>
      <c r="D18">
        <v>98.5</v>
      </c>
      <c r="E18">
        <v>105.2</v>
      </c>
      <c r="F18">
        <v>96.9</v>
      </c>
      <c r="G18">
        <v>105.6</v>
      </c>
      <c r="H18">
        <v>101.7</v>
      </c>
      <c r="I18">
        <v>109.2</v>
      </c>
      <c r="J18">
        <v>101.8</v>
      </c>
      <c r="K18">
        <v>104.1</v>
      </c>
      <c r="L18">
        <v>104.7</v>
      </c>
      <c r="M18">
        <v>105.4</v>
      </c>
      <c r="N18">
        <v>101.7</v>
      </c>
    </row>
    <row r="19" spans="1:14" x14ac:dyDescent="0.3">
      <c r="A19">
        <v>2015</v>
      </c>
      <c r="B19">
        <v>92.4</v>
      </c>
      <c r="C19">
        <v>106</v>
      </c>
      <c r="D19">
        <v>106</v>
      </c>
      <c r="E19">
        <v>115</v>
      </c>
      <c r="F19">
        <v>100.3</v>
      </c>
      <c r="G19">
        <v>109.3</v>
      </c>
      <c r="H19">
        <v>107.2</v>
      </c>
      <c r="I19">
        <v>108.1</v>
      </c>
      <c r="J19">
        <v>107.7</v>
      </c>
      <c r="K19">
        <v>104.8</v>
      </c>
      <c r="L19">
        <v>106.7</v>
      </c>
      <c r="M19">
        <v>107.3</v>
      </c>
      <c r="N19">
        <v>106.4</v>
      </c>
    </row>
    <row r="20" spans="1:14" x14ac:dyDescent="0.3">
      <c r="A20">
        <v>2016</v>
      </c>
      <c r="B20">
        <v>103.6</v>
      </c>
      <c r="C20">
        <v>111.8</v>
      </c>
      <c r="D20">
        <v>114</v>
      </c>
      <c r="E20">
        <v>124.2</v>
      </c>
      <c r="F20">
        <v>97.1</v>
      </c>
      <c r="G20">
        <v>117.3</v>
      </c>
      <c r="H20">
        <v>105.7</v>
      </c>
      <c r="I20">
        <v>106.4</v>
      </c>
      <c r="J20">
        <v>113.8</v>
      </c>
      <c r="K20">
        <v>101.1</v>
      </c>
      <c r="L20">
        <v>107.5</v>
      </c>
      <c r="M20">
        <v>107.7</v>
      </c>
      <c r="N20">
        <v>108.9</v>
      </c>
    </row>
    <row r="21" spans="1:14" x14ac:dyDescent="0.3">
      <c r="A21">
        <v>2017</v>
      </c>
      <c r="B21">
        <v>103.6</v>
      </c>
      <c r="C21">
        <v>108.6</v>
      </c>
      <c r="D21">
        <v>116.9</v>
      </c>
      <c r="E21">
        <v>135.19999999999999</v>
      </c>
      <c r="F21">
        <v>98.2</v>
      </c>
      <c r="G21">
        <v>115</v>
      </c>
      <c r="H21">
        <v>109.6</v>
      </c>
      <c r="I21">
        <v>104.7</v>
      </c>
      <c r="J21">
        <v>118.2</v>
      </c>
      <c r="K21">
        <v>101.9</v>
      </c>
      <c r="L21">
        <v>108.6</v>
      </c>
      <c r="M21">
        <v>108.4</v>
      </c>
      <c r="N21">
        <v>111.8</v>
      </c>
    </row>
    <row r="22" spans="1:14" x14ac:dyDescent="0.3">
      <c r="A22">
        <v>2018</v>
      </c>
      <c r="B22">
        <v>100.6</v>
      </c>
      <c r="C22">
        <v>109.3</v>
      </c>
      <c r="D22">
        <v>112.5</v>
      </c>
      <c r="E22">
        <v>137.80000000000001</v>
      </c>
      <c r="F22">
        <v>97.5</v>
      </c>
      <c r="G22">
        <v>114.2</v>
      </c>
      <c r="H22">
        <v>108.7</v>
      </c>
      <c r="I22">
        <v>107.1</v>
      </c>
      <c r="J22">
        <v>124.3</v>
      </c>
      <c r="K22">
        <v>102.1</v>
      </c>
      <c r="L22">
        <v>110.3</v>
      </c>
      <c r="M22">
        <v>110.3</v>
      </c>
      <c r="N22">
        <v>113.1</v>
      </c>
    </row>
    <row r="23" spans="1:14" x14ac:dyDescent="0.3">
      <c r="A23">
        <v>2019</v>
      </c>
      <c r="B23">
        <v>100.9</v>
      </c>
      <c r="C23">
        <v>112</v>
      </c>
      <c r="D23">
        <v>113.8</v>
      </c>
      <c r="E23">
        <v>135.1</v>
      </c>
      <c r="F23">
        <v>96.9</v>
      </c>
      <c r="G23">
        <v>122.9</v>
      </c>
      <c r="H23">
        <v>105.4</v>
      </c>
      <c r="I23">
        <v>111.9</v>
      </c>
      <c r="J23">
        <v>128.19999999999999</v>
      </c>
      <c r="K23">
        <v>104</v>
      </c>
      <c r="L23">
        <v>113.6</v>
      </c>
      <c r="M23">
        <v>113.3</v>
      </c>
      <c r="N23">
        <v>114.6</v>
      </c>
    </row>
    <row r="24" spans="1:14" x14ac:dyDescent="0.3">
      <c r="A24">
        <v>2020</v>
      </c>
      <c r="B24">
        <v>77.3</v>
      </c>
      <c r="C24">
        <v>111.4</v>
      </c>
      <c r="D24">
        <v>110.6</v>
      </c>
      <c r="E24">
        <v>112.1</v>
      </c>
      <c r="F24">
        <v>91.8</v>
      </c>
      <c r="G24">
        <v>64.8</v>
      </c>
      <c r="H24">
        <v>84.2</v>
      </c>
      <c r="I24">
        <v>99.3</v>
      </c>
      <c r="J24">
        <v>114.3</v>
      </c>
      <c r="K24">
        <v>112.3</v>
      </c>
      <c r="L24">
        <v>102.7</v>
      </c>
      <c r="M24">
        <v>100.4</v>
      </c>
      <c r="N24">
        <v>101.3</v>
      </c>
    </row>
    <row r="25" spans="1:14" x14ac:dyDescent="0.3">
      <c r="A25">
        <v>2021</v>
      </c>
      <c r="B25">
        <v>91.8</v>
      </c>
      <c r="C25">
        <v>127.9</v>
      </c>
      <c r="D25">
        <v>105</v>
      </c>
      <c r="E25">
        <v>150.19999999999999</v>
      </c>
      <c r="F25">
        <v>93.4</v>
      </c>
      <c r="G25">
        <v>101.3</v>
      </c>
      <c r="H25">
        <v>98.6</v>
      </c>
      <c r="I25">
        <v>104.7</v>
      </c>
      <c r="J25">
        <v>133.69999999999999</v>
      </c>
      <c r="K25">
        <v>117.4</v>
      </c>
      <c r="L25">
        <v>112.2</v>
      </c>
      <c r="M25">
        <v>111.3</v>
      </c>
      <c r="N25">
        <v>117.3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EDA50C7A9D2440BFBC7D54D43B0F7E" ma:contentTypeVersion="18" ma:contentTypeDescription="Create a new document." ma:contentTypeScope="" ma:versionID="47d1050bf751677b2f6efd9a72c77233">
  <xsd:schema xmlns:xsd="http://www.w3.org/2001/XMLSchema" xmlns:xs="http://www.w3.org/2001/XMLSchema" xmlns:p="http://schemas.microsoft.com/office/2006/metadata/properties" xmlns:ns2="9338a106-f169-4ceb-a407-e996e5f85dc8" xmlns:ns3="2f6e17ab-1c33-4a9a-bf7a-393c91ea380f" xmlns:ns4="51fde2af-a69d-4252-b1a1-a378bcdad737" targetNamespace="http://schemas.microsoft.com/office/2006/metadata/properties" ma:root="true" ma:fieldsID="daafa56b43660206ba08ef1f0858b0bb" ns2:_="" ns3:_="" ns4:_="">
    <xsd:import namespace="9338a106-f169-4ceb-a407-e996e5f85dc8"/>
    <xsd:import namespace="2f6e17ab-1c33-4a9a-bf7a-393c91ea380f"/>
    <xsd:import namespace="51fde2af-a69d-4252-b1a1-a378bcdad7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8a106-f169-4ceb-a407-e996e5f85d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dd51de4b-dbbc-4cb2-a294-3983c1b893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e17ab-1c33-4a9a-bf7a-393c91ea380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fde2af-a69d-4252-b1a1-a378bcdad737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fa1f5c2b-2c43-4fd0-b1a9-e16e5d3c0fe1}" ma:internalName="TaxCatchAll" ma:showField="CatchAllData" ma:web="2f6e17ab-1c33-4a9a-bf7a-393c91ea38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fde2af-a69d-4252-b1a1-a378bcdad737" xsi:nil="true"/>
    <lcf76f155ced4ddcb4097134ff3c332f xmlns="9338a106-f169-4ceb-a407-e996e5f85dc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6CD8F5F-1A92-4108-A400-5E985AD08F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38a106-f169-4ceb-a407-e996e5f85dc8"/>
    <ds:schemaRef ds:uri="2f6e17ab-1c33-4a9a-bf7a-393c91ea380f"/>
    <ds:schemaRef ds:uri="51fde2af-a69d-4252-b1a1-a378bcdad7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18F889-1635-40A6-A773-1EF2B841A1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E1018D-2B7F-4417-94FC-8787C83EF75B}">
  <ds:schemaRefs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51fde2af-a69d-4252-b1a1-a378bcdad737"/>
    <ds:schemaRef ds:uri="http://schemas.microsoft.com/office/2006/documentManagement/types"/>
    <ds:schemaRef ds:uri="http://schemas.openxmlformats.org/package/2006/metadata/core-properties"/>
    <ds:schemaRef ds:uri="2f6e17ab-1c33-4a9a-bf7a-393c91ea380f"/>
    <ds:schemaRef ds:uri="9338a106-f169-4ceb-a407-e996e5f85dc8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Metadata</vt:lpstr>
      <vt:lpstr>Chart</vt:lpstr>
      <vt:lpstr>Data</vt:lpstr>
      <vt:lpstr>sic2007-components-of-gva-2024-</vt:lpstr>
      <vt:lpstr>gva-in-real-terms-index-numbers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 Waymouth</dc:creator>
  <cp:keywords/>
  <dc:description/>
  <cp:lastModifiedBy>Graeme Sproats</cp:lastModifiedBy>
  <cp:revision/>
  <dcterms:created xsi:type="dcterms:W3CDTF">2025-08-08T12:59:32Z</dcterms:created>
  <dcterms:modified xsi:type="dcterms:W3CDTF">2026-02-06T11:08:20Z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0x010100D8EDA50C7A9D2440BFBC7D54D43B0F7E</vt:lpwstr>
  </property>
  <property fmtid="{D5CDD505-2E9C-101B-9397-08002B2CF9AE}" pid="3" name="MediaServiceImageTags">
    <vt:lpwstr/>
  </property>
</Properties>
</file>